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r\Downloads\"/>
    </mc:Choice>
  </mc:AlternateContent>
  <xr:revisionPtr revIDLastSave="0" documentId="8_{5D9550BE-FC9B-4CA5-BCA8-6132F7CFD6E3}" xr6:coauthVersionLast="46" xr6:coauthVersionMax="46" xr10:uidLastSave="{00000000-0000-0000-0000-000000000000}"/>
  <bookViews>
    <workbookView xWindow="-98" yWindow="-98" windowWidth="20715" windowHeight="13276" tabRatio="789" firstSheet="7" activeTab="7" xr2:uid="{00000000-000D-0000-FFFF-FFFF00000000}"/>
  </bookViews>
  <sheets>
    <sheet name="2feb" sheetId="1" r:id="rId1"/>
    <sheet name="9feb" sheetId="2" r:id="rId2"/>
    <sheet name="16feb" sheetId="3" r:id="rId3"/>
    <sheet name="23feb" sheetId="4" r:id="rId4"/>
    <sheet name="Stand Februari" sheetId="5" r:id="rId5"/>
    <sheet name="Stand Maart" sheetId="7" r:id="rId6"/>
    <sheet name="Stand April" sheetId="14" r:id="rId7"/>
    <sheet name="Stand mei" sheetId="20" r:id="rId8"/>
    <sheet name="4 mei" sheetId="21" r:id="rId9"/>
    <sheet name="11 mei" sheetId="22" r:id="rId10"/>
    <sheet name="18 mei" sheetId="23" r:id="rId11"/>
    <sheet name="25 mei" sheetId="24" r:id="rId12"/>
    <sheet name="27 april" sheetId="19" r:id="rId13"/>
    <sheet name="20 april" sheetId="18" r:id="rId14"/>
    <sheet name="13 april" sheetId="17" r:id="rId15"/>
    <sheet name="6 april" sheetId="16" r:id="rId16"/>
    <sheet name="30 maart" sheetId="12" r:id="rId17"/>
    <sheet name="23 maart" sheetId="11" r:id="rId18"/>
    <sheet name="16 maart" sheetId="10" r:id="rId19"/>
    <sheet name="9 maart" sheetId="9" r:id="rId20"/>
    <sheet name="2 maart" sheetId="8" r:id="rId21"/>
    <sheet name="Ledenlijst" sheetId="6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7" i="20" l="1"/>
  <c r="I60" i="20"/>
  <c r="I42" i="20"/>
  <c r="I32" i="20"/>
  <c r="I34" i="20"/>
  <c r="I23" i="20"/>
  <c r="D68" i="20"/>
  <c r="D61" i="20"/>
  <c r="D52" i="20"/>
  <c r="D43" i="20"/>
  <c r="D45" i="20"/>
  <c r="D55" i="20"/>
  <c r="D38" i="20"/>
  <c r="D35" i="20"/>
  <c r="D16" i="20"/>
  <c r="D20" i="20"/>
  <c r="D10" i="20"/>
  <c r="D12" i="20"/>
  <c r="C11" i="24"/>
  <c r="C37" i="24"/>
  <c r="C14" i="24"/>
  <c r="C2" i="24"/>
  <c r="C41" i="24"/>
  <c r="C17" i="24"/>
  <c r="C33" i="24"/>
  <c r="C9" i="24"/>
  <c r="C10" i="24"/>
  <c r="C5" i="24"/>
  <c r="C28" i="24"/>
  <c r="H70" i="20"/>
  <c r="I70" i="20" s="1"/>
  <c r="H64" i="20"/>
  <c r="I64" i="20" s="1"/>
  <c r="H69" i="20"/>
  <c r="I69" i="20" s="1"/>
  <c r="H63" i="20"/>
  <c r="I63" i="20" s="1"/>
  <c r="H61" i="20"/>
  <c r="H60" i="20"/>
  <c r="H50" i="20"/>
  <c r="H54" i="20"/>
  <c r="H53" i="20"/>
  <c r="H52" i="20"/>
  <c r="H51" i="20"/>
  <c r="I51" i="20" s="1"/>
  <c r="H40" i="20"/>
  <c r="H49" i="20"/>
  <c r="H48" i="20"/>
  <c r="H44" i="20"/>
  <c r="H43" i="20"/>
  <c r="H37" i="20"/>
  <c r="I37" i="20" s="1"/>
  <c r="H47" i="20"/>
  <c r="H46" i="20"/>
  <c r="H56" i="20"/>
  <c r="H55" i="20"/>
  <c r="H39" i="20"/>
  <c r="H38" i="20"/>
  <c r="H32" i="20"/>
  <c r="H31" i="20"/>
  <c r="H30" i="20"/>
  <c r="H29" i="20"/>
  <c r="H36" i="20"/>
  <c r="H35" i="20"/>
  <c r="H34" i="20"/>
  <c r="H33" i="20"/>
  <c r="H28" i="20"/>
  <c r="H19" i="20"/>
  <c r="H18" i="20"/>
  <c r="H27" i="20"/>
  <c r="H26" i="20"/>
  <c r="H23" i="20"/>
  <c r="H22" i="20"/>
  <c r="H25" i="20"/>
  <c r="H24" i="20"/>
  <c r="H17" i="20"/>
  <c r="H16" i="20"/>
  <c r="H21" i="20"/>
  <c r="I21" i="20" s="1"/>
  <c r="H20" i="20"/>
  <c r="H15" i="20"/>
  <c r="H14" i="20"/>
  <c r="H9" i="20"/>
  <c r="H8" i="20"/>
  <c r="H11" i="20"/>
  <c r="H10" i="20"/>
  <c r="H13" i="20"/>
  <c r="I13" i="20" s="1"/>
  <c r="H12" i="20"/>
  <c r="H7" i="20"/>
  <c r="H6" i="20"/>
  <c r="G68" i="20"/>
  <c r="I68" i="20" s="1"/>
  <c r="G67" i="20"/>
  <c r="D67" i="20" s="1"/>
  <c r="G62" i="20"/>
  <c r="I62" i="20" s="1"/>
  <c r="C63" i="20"/>
  <c r="C51" i="24" s="1"/>
  <c r="G44" i="20"/>
  <c r="G43" i="20"/>
  <c r="G40" i="20"/>
  <c r="G52" i="20"/>
  <c r="G51" i="20"/>
  <c r="G54" i="20"/>
  <c r="G53" i="20"/>
  <c r="I53" i="20" s="1"/>
  <c r="G42" i="20"/>
  <c r="G41" i="20"/>
  <c r="G37" i="20"/>
  <c r="G45" i="20"/>
  <c r="G47" i="20"/>
  <c r="G46" i="20"/>
  <c r="G19" i="20"/>
  <c r="G18" i="20"/>
  <c r="D18" i="20" s="1"/>
  <c r="G59" i="20"/>
  <c r="G58" i="20"/>
  <c r="G49" i="20"/>
  <c r="G48" i="20"/>
  <c r="G34" i="20"/>
  <c r="G33" i="20"/>
  <c r="G30" i="20"/>
  <c r="G29" i="20"/>
  <c r="D29" i="20" s="1"/>
  <c r="G27" i="20"/>
  <c r="G26" i="20"/>
  <c r="D26" i="20" s="1"/>
  <c r="G32" i="20"/>
  <c r="G31" i="20"/>
  <c r="G36" i="20"/>
  <c r="G35" i="20"/>
  <c r="G39" i="20"/>
  <c r="G38" i="20"/>
  <c r="G23" i="20"/>
  <c r="G22" i="20"/>
  <c r="G21" i="20"/>
  <c r="G20" i="20"/>
  <c r="G25" i="20"/>
  <c r="I25" i="20" s="1"/>
  <c r="G24" i="20"/>
  <c r="I24" i="20" s="1"/>
  <c r="G15" i="20"/>
  <c r="G14" i="20"/>
  <c r="G9" i="20"/>
  <c r="G8" i="20"/>
  <c r="G11" i="20"/>
  <c r="G10" i="20"/>
  <c r="G13" i="20"/>
  <c r="G12" i="20"/>
  <c r="G7" i="20"/>
  <c r="G6" i="20"/>
  <c r="F6" i="20"/>
  <c r="I6" i="20" s="1"/>
  <c r="F7" i="20"/>
  <c r="D7" i="20" s="1"/>
  <c r="F12" i="20"/>
  <c r="I12" i="20" s="1"/>
  <c r="F13" i="20"/>
  <c r="D13" i="20" s="1"/>
  <c r="F20" i="20"/>
  <c r="I20" i="20" s="1"/>
  <c r="F21" i="20"/>
  <c r="D21" i="20" s="1"/>
  <c r="F28" i="20"/>
  <c r="I28" i="20" s="1"/>
  <c r="F57" i="20"/>
  <c r="I57" i="20" s="1"/>
  <c r="F14" i="20"/>
  <c r="I14" i="20" s="1"/>
  <c r="F15" i="20"/>
  <c r="D15" i="20" s="1"/>
  <c r="F8" i="20"/>
  <c r="I8" i="20" s="1"/>
  <c r="F9" i="20"/>
  <c r="I9" i="20" s="1"/>
  <c r="F10" i="20"/>
  <c r="I10" i="20" s="1"/>
  <c r="F11" i="20"/>
  <c r="I11" i="20" s="1"/>
  <c r="F48" i="20"/>
  <c r="I48" i="20" s="1"/>
  <c r="F49" i="20"/>
  <c r="I49" i="20" s="1"/>
  <c r="F16" i="20"/>
  <c r="I16" i="20" s="1"/>
  <c r="F17" i="20"/>
  <c r="I17" i="20" s="1"/>
  <c r="F22" i="20"/>
  <c r="I22" i="20" s="1"/>
  <c r="F23" i="20"/>
  <c r="D23" i="20" s="1"/>
  <c r="F55" i="20"/>
  <c r="I55" i="20" s="1"/>
  <c r="F56" i="20"/>
  <c r="I56" i="20" s="1"/>
  <c r="F38" i="20"/>
  <c r="I38" i="20" s="1"/>
  <c r="F39" i="20"/>
  <c r="I39" i="20" s="1"/>
  <c r="F46" i="20"/>
  <c r="I46" i="20" s="1"/>
  <c r="F47" i="20"/>
  <c r="I47" i="20" s="1"/>
  <c r="F31" i="20"/>
  <c r="I31" i="20" s="1"/>
  <c r="F32" i="20"/>
  <c r="D32" i="20" s="1"/>
  <c r="F45" i="20"/>
  <c r="I45" i="20" s="1"/>
  <c r="F37" i="20"/>
  <c r="D37" i="20" s="1"/>
  <c r="F41" i="20"/>
  <c r="I41" i="20" s="1"/>
  <c r="F42" i="20"/>
  <c r="D42" i="20" s="1"/>
  <c r="F29" i="20"/>
  <c r="I29" i="20" s="1"/>
  <c r="F30" i="20"/>
  <c r="I30" i="20" s="1"/>
  <c r="F43" i="20"/>
  <c r="I43" i="20" s="1"/>
  <c r="F44" i="20"/>
  <c r="I44" i="20" s="1"/>
  <c r="F18" i="20"/>
  <c r="I18" i="20" s="1"/>
  <c r="F19" i="20"/>
  <c r="I19" i="20" s="1"/>
  <c r="F26" i="20"/>
  <c r="I26" i="20" s="1"/>
  <c r="F27" i="20"/>
  <c r="I27" i="20" s="1"/>
  <c r="F35" i="20"/>
  <c r="I35" i="20" s="1"/>
  <c r="F36" i="20"/>
  <c r="I36" i="20" s="1"/>
  <c r="F51" i="20"/>
  <c r="D51" i="20" s="1"/>
  <c r="F52" i="20"/>
  <c r="I52" i="20" s="1"/>
  <c r="F40" i="20"/>
  <c r="I40" i="20" s="1"/>
  <c r="F50" i="20"/>
  <c r="I50" i="20" s="1"/>
  <c r="F65" i="20"/>
  <c r="I65" i="20" s="1"/>
  <c r="F60" i="20"/>
  <c r="D60" i="20" s="1"/>
  <c r="F33" i="20"/>
  <c r="I33" i="20" s="1"/>
  <c r="F58" i="20"/>
  <c r="I58" i="20" s="1"/>
  <c r="F53" i="20"/>
  <c r="D53" i="20" s="1"/>
  <c r="F66" i="20"/>
  <c r="I66" i="20" s="1"/>
  <c r="F61" i="20"/>
  <c r="I61" i="20" s="1"/>
  <c r="F34" i="20"/>
  <c r="D34" i="20" s="1"/>
  <c r="F59" i="20"/>
  <c r="I59" i="20" s="1"/>
  <c r="F54" i="20"/>
  <c r="I54" i="20" s="1"/>
  <c r="D81" i="20"/>
  <c r="D80" i="20"/>
  <c r="D79" i="20"/>
  <c r="D78" i="20"/>
  <c r="D77" i="20"/>
  <c r="C70" i="20"/>
  <c r="C54" i="24" s="1"/>
  <c r="C64" i="20"/>
  <c r="C53" i="24" s="1"/>
  <c r="C69" i="20"/>
  <c r="C52" i="24" s="1"/>
  <c r="C68" i="20"/>
  <c r="C50" i="23" s="1"/>
  <c r="C67" i="20"/>
  <c r="C49" i="23" s="1"/>
  <c r="C62" i="20"/>
  <c r="C48" i="23" s="1"/>
  <c r="C54" i="20"/>
  <c r="C56" i="22" s="1"/>
  <c r="C59" i="20"/>
  <c r="C55" i="22" s="1"/>
  <c r="C34" i="20"/>
  <c r="C54" i="22" s="1"/>
  <c r="C61" i="20"/>
  <c r="C53" i="22" s="1"/>
  <c r="C66" i="20"/>
  <c r="C52" i="22" s="1"/>
  <c r="C53" i="20"/>
  <c r="C51" i="22" s="1"/>
  <c r="C58" i="20"/>
  <c r="C50" i="22" s="1"/>
  <c r="C33" i="20"/>
  <c r="C49" i="22" s="1"/>
  <c r="C60" i="20"/>
  <c r="C48" i="22" s="1"/>
  <c r="C65" i="20"/>
  <c r="C47" i="22" s="1"/>
  <c r="C50" i="20"/>
  <c r="C16" i="22" s="1"/>
  <c r="C52" i="20"/>
  <c r="C11" i="22" s="1"/>
  <c r="C36" i="20"/>
  <c r="C43" i="22" s="1"/>
  <c r="C27" i="20"/>
  <c r="C45" i="22" s="1"/>
  <c r="C19" i="20"/>
  <c r="C10" i="22" s="1"/>
  <c r="C44" i="20"/>
  <c r="C3" i="22" s="1"/>
  <c r="C30" i="20"/>
  <c r="C32" i="22" s="1"/>
  <c r="C42" i="20"/>
  <c r="C38" i="22" s="1"/>
  <c r="C37" i="20"/>
  <c r="C31" i="22" s="1"/>
  <c r="C32" i="20"/>
  <c r="C4" i="22" s="1"/>
  <c r="C47" i="20"/>
  <c r="C41" i="22" s="1"/>
  <c r="C39" i="20"/>
  <c r="C19" i="22" s="1"/>
  <c r="C56" i="20"/>
  <c r="C6" i="22" s="1"/>
  <c r="C23" i="20"/>
  <c r="C25" i="22" s="1"/>
  <c r="C17" i="20"/>
  <c r="C46" i="22" s="1"/>
  <c r="C49" i="20"/>
  <c r="C14" i="22" s="1"/>
  <c r="C11" i="20"/>
  <c r="C27" i="22" s="1"/>
  <c r="C9" i="20"/>
  <c r="C7" i="23" s="1"/>
  <c r="C25" i="20"/>
  <c r="C9" i="23" s="1"/>
  <c r="C15" i="20"/>
  <c r="C30" i="22" s="1"/>
  <c r="C57" i="20"/>
  <c r="C44" i="22" s="1"/>
  <c r="C21" i="20"/>
  <c r="C33" i="22" s="1"/>
  <c r="C13" i="20"/>
  <c r="C8" i="22" s="1"/>
  <c r="C7" i="20"/>
  <c r="C12" i="22" s="1"/>
  <c r="C40" i="20"/>
  <c r="C5" i="22" s="1"/>
  <c r="C51" i="20"/>
  <c r="C39" i="22" s="1"/>
  <c r="C35" i="20"/>
  <c r="C13" i="22" s="1"/>
  <c r="C26" i="20"/>
  <c r="C34" i="22" s="1"/>
  <c r="C18" i="20"/>
  <c r="C26" i="22" s="1"/>
  <c r="C43" i="20"/>
  <c r="C42" i="22" s="1"/>
  <c r="C29" i="20"/>
  <c r="C22" i="22" s="1"/>
  <c r="C41" i="20"/>
  <c r="C40" i="22" s="1"/>
  <c r="C45" i="20"/>
  <c r="C24" i="22" s="1"/>
  <c r="C31" i="20"/>
  <c r="C23" i="22" s="1"/>
  <c r="C46" i="20"/>
  <c r="C37" i="22" s="1"/>
  <c r="C38" i="20"/>
  <c r="C9" i="22" s="1"/>
  <c r="C55" i="20"/>
  <c r="C17" i="22" s="1"/>
  <c r="C22" i="20"/>
  <c r="C2" i="22" s="1"/>
  <c r="C16" i="20"/>
  <c r="C28" i="22" s="1"/>
  <c r="C48" i="20"/>
  <c r="C20" i="22" s="1"/>
  <c r="C10" i="20"/>
  <c r="C36" i="22" s="1"/>
  <c r="C8" i="20"/>
  <c r="C1" i="23" s="1"/>
  <c r="C24" i="20"/>
  <c r="C11" i="23" s="1"/>
  <c r="C14" i="20"/>
  <c r="C15" i="22" s="1"/>
  <c r="C28" i="20"/>
  <c r="C29" i="22" s="1"/>
  <c r="C20" i="20"/>
  <c r="C18" i="22" s="1"/>
  <c r="C12" i="20"/>
  <c r="C21" i="22" s="1"/>
  <c r="C6" i="20"/>
  <c r="C35" i="22" s="1"/>
  <c r="E3" i="20"/>
  <c r="H21" i="14"/>
  <c r="H20" i="14"/>
  <c r="H37" i="14"/>
  <c r="I74" i="14"/>
  <c r="I73" i="14"/>
  <c r="I68" i="14"/>
  <c r="I67" i="14"/>
  <c r="I66" i="14"/>
  <c r="I65" i="14"/>
  <c r="D74" i="14"/>
  <c r="D73" i="14"/>
  <c r="D68" i="14"/>
  <c r="D67" i="14"/>
  <c r="D66" i="14"/>
  <c r="D65" i="14"/>
  <c r="H72" i="14"/>
  <c r="I72" i="14" s="1"/>
  <c r="C72" i="14"/>
  <c r="C40" i="19" s="1"/>
  <c r="H64" i="14"/>
  <c r="D64" i="14" s="1"/>
  <c r="H52" i="14"/>
  <c r="H51" i="14"/>
  <c r="H56" i="14"/>
  <c r="H55" i="14"/>
  <c r="H50" i="14"/>
  <c r="H49" i="14"/>
  <c r="H48" i="14"/>
  <c r="H47" i="14"/>
  <c r="H44" i="14"/>
  <c r="H43" i="14"/>
  <c r="H35" i="14"/>
  <c r="H34" i="14"/>
  <c r="H38" i="14"/>
  <c r="H40" i="14"/>
  <c r="H39" i="14"/>
  <c r="H19" i="14"/>
  <c r="H16" i="14"/>
  <c r="H27" i="14"/>
  <c r="H26" i="14"/>
  <c r="H33" i="14"/>
  <c r="H32" i="14"/>
  <c r="H25" i="14"/>
  <c r="H24" i="14"/>
  <c r="H23" i="14"/>
  <c r="H22" i="14"/>
  <c r="H42" i="14"/>
  <c r="H41" i="14"/>
  <c r="H18" i="14"/>
  <c r="H17" i="14"/>
  <c r="H9" i="14"/>
  <c r="H8" i="14"/>
  <c r="H15" i="14"/>
  <c r="H14" i="14"/>
  <c r="H13" i="14"/>
  <c r="H12" i="14"/>
  <c r="H11" i="14"/>
  <c r="H10" i="14"/>
  <c r="H7" i="14"/>
  <c r="H6" i="14"/>
  <c r="I7" i="20" l="1"/>
  <c r="I15" i="20"/>
  <c r="C49" i="24"/>
  <c r="C25" i="24"/>
  <c r="C45" i="24"/>
  <c r="C32" i="24"/>
  <c r="C12" i="24"/>
  <c r="C27" i="24"/>
  <c r="D27" i="20"/>
  <c r="D36" i="20"/>
  <c r="D39" i="20"/>
  <c r="C42" i="24"/>
  <c r="D54" i="20"/>
  <c r="C8" i="24"/>
  <c r="C38" i="24"/>
  <c r="C47" i="24"/>
  <c r="C39" i="24"/>
  <c r="C24" i="24"/>
  <c r="C23" i="24"/>
  <c r="D11" i="20"/>
  <c r="D17" i="20"/>
  <c r="D19" i="20"/>
  <c r="D30" i="20"/>
  <c r="D56" i="20"/>
  <c r="D44" i="20"/>
  <c r="D50" i="20"/>
  <c r="D63" i="20"/>
  <c r="C13" i="24"/>
  <c r="C36" i="24"/>
  <c r="C31" i="24"/>
  <c r="C20" i="24"/>
  <c r="C26" i="24"/>
  <c r="C21" i="24"/>
  <c r="C16" i="24"/>
  <c r="D8" i="20"/>
  <c r="D24" i="20"/>
  <c r="D28" i="20"/>
  <c r="D58" i="20"/>
  <c r="D46" i="20"/>
  <c r="D48" i="20"/>
  <c r="D62" i="20"/>
  <c r="D69" i="20"/>
  <c r="C40" i="24"/>
  <c r="C35" i="24"/>
  <c r="C46" i="24"/>
  <c r="C1" i="24"/>
  <c r="C34" i="24"/>
  <c r="C43" i="24"/>
  <c r="C7" i="24"/>
  <c r="D9" i="20"/>
  <c r="D25" i="20"/>
  <c r="D57" i="20"/>
  <c r="D59" i="20"/>
  <c r="D47" i="20"/>
  <c r="D49" i="20"/>
  <c r="D65" i="20"/>
  <c r="D64" i="20"/>
  <c r="C30" i="24"/>
  <c r="C19" i="24"/>
  <c r="C48" i="24"/>
  <c r="C29" i="24"/>
  <c r="C18" i="24"/>
  <c r="C3" i="24"/>
  <c r="D6" i="20"/>
  <c r="A7" i="20" s="1"/>
  <c r="D14" i="20"/>
  <c r="D22" i="20"/>
  <c r="D33" i="20"/>
  <c r="D31" i="20"/>
  <c r="D41" i="20"/>
  <c r="D40" i="20"/>
  <c r="D66" i="20"/>
  <c r="D70" i="20"/>
  <c r="C50" i="24"/>
  <c r="C44" i="24"/>
  <c r="C22" i="24"/>
  <c r="C15" i="24"/>
  <c r="C6" i="24"/>
  <c r="C4" i="24"/>
  <c r="C4" i="23"/>
  <c r="C37" i="23"/>
  <c r="C7" i="22"/>
  <c r="C41" i="23"/>
  <c r="C44" i="23"/>
  <c r="C13" i="23"/>
  <c r="C14" i="23"/>
  <c r="C25" i="23"/>
  <c r="C20" i="23"/>
  <c r="C18" i="23"/>
  <c r="C30" i="23"/>
  <c r="C10" i="23"/>
  <c r="C31" i="23"/>
  <c r="C17" i="23"/>
  <c r="C21" i="23"/>
  <c r="C19" i="23"/>
  <c r="C33" i="23"/>
  <c r="C16" i="23"/>
  <c r="C35" i="23"/>
  <c r="C23" i="23"/>
  <c r="C6" i="23"/>
  <c r="C34" i="23"/>
  <c r="C46" i="23"/>
  <c r="C1" i="22"/>
  <c r="C12" i="23"/>
  <c r="C43" i="23"/>
  <c r="C38" i="23"/>
  <c r="C28" i="23"/>
  <c r="C39" i="23"/>
  <c r="C29" i="23"/>
  <c r="C42" i="23"/>
  <c r="C15" i="23"/>
  <c r="C8" i="23"/>
  <c r="C40" i="23"/>
  <c r="C45" i="23"/>
  <c r="C22" i="23"/>
  <c r="C2" i="23"/>
  <c r="C32" i="23"/>
  <c r="C27" i="23"/>
  <c r="C26" i="23"/>
  <c r="C47" i="23"/>
  <c r="C5" i="23"/>
  <c r="C3" i="23"/>
  <c r="C36" i="23"/>
  <c r="C24" i="23"/>
  <c r="F3" i="20"/>
  <c r="H3" i="20"/>
  <c r="G3" i="20"/>
  <c r="H3" i="14"/>
  <c r="D72" i="14"/>
  <c r="I64" i="14"/>
  <c r="G71" i="14"/>
  <c r="G70" i="14"/>
  <c r="G69" i="14"/>
  <c r="C71" i="14"/>
  <c r="C52" i="18" s="1"/>
  <c r="C70" i="14"/>
  <c r="C51" i="18" s="1"/>
  <c r="C69" i="14"/>
  <c r="C50" i="18" s="1"/>
  <c r="G58" i="14"/>
  <c r="G57" i="14"/>
  <c r="G54" i="14"/>
  <c r="G53" i="14"/>
  <c r="G56" i="14"/>
  <c r="G55" i="14"/>
  <c r="G48" i="14"/>
  <c r="G47" i="14"/>
  <c r="G52" i="14"/>
  <c r="G51" i="14"/>
  <c r="G50" i="14"/>
  <c r="G49" i="14"/>
  <c r="G21" i="14"/>
  <c r="G20" i="14"/>
  <c r="G38" i="14"/>
  <c r="G37" i="14"/>
  <c r="G63" i="14"/>
  <c r="G44" i="14"/>
  <c r="G43" i="14"/>
  <c r="G31" i="14"/>
  <c r="G30" i="14"/>
  <c r="G46" i="14"/>
  <c r="G45" i="14"/>
  <c r="G29" i="14"/>
  <c r="G28" i="14"/>
  <c r="G40" i="14"/>
  <c r="G39" i="14"/>
  <c r="G25" i="14"/>
  <c r="G24" i="14"/>
  <c r="G19" i="14"/>
  <c r="G35" i="14"/>
  <c r="G34" i="14"/>
  <c r="G36" i="14"/>
  <c r="G33" i="14"/>
  <c r="G32" i="14"/>
  <c r="G42" i="14"/>
  <c r="G41" i="14"/>
  <c r="G9" i="14"/>
  <c r="G8" i="14"/>
  <c r="G27" i="14"/>
  <c r="G26" i="14"/>
  <c r="G23" i="14"/>
  <c r="G22" i="14"/>
  <c r="G13" i="14"/>
  <c r="G12" i="14"/>
  <c r="G60" i="14"/>
  <c r="G59" i="14"/>
  <c r="G11" i="14"/>
  <c r="G10" i="14"/>
  <c r="D69" i="14" l="1"/>
  <c r="I69" i="14"/>
  <c r="I59" i="14"/>
  <c r="D59" i="14"/>
  <c r="D70" i="14"/>
  <c r="I70" i="14"/>
  <c r="D71" i="14"/>
  <c r="I71" i="14"/>
  <c r="D9" i="14"/>
  <c r="I9" i="14"/>
  <c r="I51" i="14"/>
  <c r="D51" i="14"/>
  <c r="D8" i="14"/>
  <c r="I8" i="14"/>
  <c r="I60" i="14"/>
  <c r="D60" i="14"/>
  <c r="I63" i="14"/>
  <c r="D63" i="14"/>
  <c r="I52" i="14"/>
  <c r="D52" i="14"/>
  <c r="C52" i="14"/>
  <c r="C42" i="19" s="1"/>
  <c r="C63" i="14"/>
  <c r="C9" i="14"/>
  <c r="C24" i="19" s="1"/>
  <c r="C51" i="14"/>
  <c r="C8" i="14"/>
  <c r="C2" i="19" s="1"/>
  <c r="F56" i="14"/>
  <c r="F55" i="14"/>
  <c r="F58" i="14"/>
  <c r="F57" i="14"/>
  <c r="F21" i="14"/>
  <c r="F20" i="14"/>
  <c r="F50" i="14"/>
  <c r="F49" i="14"/>
  <c r="F54" i="14"/>
  <c r="F53" i="14"/>
  <c r="F31" i="14"/>
  <c r="F29" i="14"/>
  <c r="F30" i="14"/>
  <c r="F28" i="14"/>
  <c r="F27" i="14"/>
  <c r="F26" i="14"/>
  <c r="F48" i="14"/>
  <c r="F47" i="14"/>
  <c r="F38" i="14"/>
  <c r="F40" i="14"/>
  <c r="F37" i="14"/>
  <c r="F39" i="14"/>
  <c r="F44" i="14"/>
  <c r="F19" i="14"/>
  <c r="F43" i="14"/>
  <c r="F16" i="14"/>
  <c r="F46" i="14"/>
  <c r="F45" i="14"/>
  <c r="F35" i="14"/>
  <c r="F34" i="14"/>
  <c r="F33" i="14"/>
  <c r="F62" i="14"/>
  <c r="F32" i="14"/>
  <c r="F61" i="14"/>
  <c r="F36" i="14"/>
  <c r="F42" i="14"/>
  <c r="F13" i="14"/>
  <c r="F11" i="14"/>
  <c r="F41" i="14"/>
  <c r="F12" i="14"/>
  <c r="F10" i="14"/>
  <c r="F23" i="14"/>
  <c r="F22" i="14"/>
  <c r="F18" i="14"/>
  <c r="F17" i="14"/>
  <c r="F25" i="14"/>
  <c r="F24" i="14"/>
  <c r="F7" i="14"/>
  <c r="F6" i="14"/>
  <c r="F15" i="14"/>
  <c r="F14" i="14"/>
  <c r="E3" i="14"/>
  <c r="D81" i="14"/>
  <c r="D80" i="14"/>
  <c r="D79" i="14"/>
  <c r="D78" i="14"/>
  <c r="D77" i="14"/>
  <c r="C74" i="14"/>
  <c r="C56" i="14"/>
  <c r="C43" i="19" s="1"/>
  <c r="C58" i="14"/>
  <c r="C21" i="14"/>
  <c r="C25" i="19" s="1"/>
  <c r="C50" i="14"/>
  <c r="C39" i="19" s="1"/>
  <c r="C54" i="14"/>
  <c r="C31" i="14"/>
  <c r="C29" i="14"/>
  <c r="C27" i="14"/>
  <c r="C28" i="19" s="1"/>
  <c r="C48" i="14"/>
  <c r="C41" i="19" s="1"/>
  <c r="C64" i="14"/>
  <c r="C18" i="19" s="1"/>
  <c r="C38" i="14"/>
  <c r="C34" i="19" s="1"/>
  <c r="C40" i="14"/>
  <c r="C36" i="19" s="1"/>
  <c r="C44" i="14"/>
  <c r="C38" i="19" s="1"/>
  <c r="C19" i="14"/>
  <c r="C1" i="19" s="1"/>
  <c r="C46" i="14"/>
  <c r="C35" i="14"/>
  <c r="C31" i="19" s="1"/>
  <c r="C33" i="14"/>
  <c r="C13" i="19" s="1"/>
  <c r="C62" i="14"/>
  <c r="C21" i="17" s="1"/>
  <c r="C67" i="14"/>
  <c r="C66" i="14"/>
  <c r="C42" i="14"/>
  <c r="C44" i="19" s="1"/>
  <c r="C13" i="14"/>
  <c r="C26" i="19" s="1"/>
  <c r="C11" i="14"/>
  <c r="C32" i="19" s="1"/>
  <c r="C23" i="14"/>
  <c r="C37" i="19" s="1"/>
  <c r="C18" i="14"/>
  <c r="C25" i="14"/>
  <c r="C33" i="19" s="1"/>
  <c r="C60" i="14"/>
  <c r="C11" i="18" s="1"/>
  <c r="C7" i="14"/>
  <c r="C15" i="14"/>
  <c r="C73" i="14"/>
  <c r="C55" i="14"/>
  <c r="C21" i="19" s="1"/>
  <c r="C57" i="14"/>
  <c r="C20" i="14"/>
  <c r="C3" i="19" s="1"/>
  <c r="C49" i="14"/>
  <c r="C17" i="19" s="1"/>
  <c r="C53" i="14"/>
  <c r="C30" i="14"/>
  <c r="C28" i="14"/>
  <c r="C26" i="14"/>
  <c r="C6" i="19" s="1"/>
  <c r="C47" i="14"/>
  <c r="C19" i="19" s="1"/>
  <c r="C68" i="14"/>
  <c r="C37" i="14"/>
  <c r="C12" i="19" s="1"/>
  <c r="C39" i="14"/>
  <c r="C14" i="19" s="1"/>
  <c r="C43" i="14"/>
  <c r="C16" i="19" s="1"/>
  <c r="C16" i="14"/>
  <c r="C45" i="14"/>
  <c r="C34" i="14"/>
  <c r="C9" i="19" s="1"/>
  <c r="C32" i="14"/>
  <c r="C35" i="19" s="1"/>
  <c r="C61" i="14"/>
  <c r="C38" i="17" s="1"/>
  <c r="C36" i="14"/>
  <c r="C65" i="14"/>
  <c r="C41" i="14"/>
  <c r="C22" i="19" s="1"/>
  <c r="C12" i="14"/>
  <c r="C4" i="19" s="1"/>
  <c r="C10" i="14"/>
  <c r="C10" i="19" s="1"/>
  <c r="C22" i="14"/>
  <c r="C15" i="19" s="1"/>
  <c r="C17" i="14"/>
  <c r="C24" i="14"/>
  <c r="C11" i="19" s="1"/>
  <c r="C59" i="14"/>
  <c r="C9" i="18" s="1"/>
  <c r="C6" i="14"/>
  <c r="C14" i="14"/>
  <c r="J74" i="7"/>
  <c r="J73" i="7"/>
  <c r="J68" i="7"/>
  <c r="J67" i="7"/>
  <c r="D70" i="7"/>
  <c r="D74" i="7"/>
  <c r="D73" i="7"/>
  <c r="D68" i="7"/>
  <c r="D67" i="7"/>
  <c r="I70" i="7"/>
  <c r="J70" i="7" s="1"/>
  <c r="C70" i="7"/>
  <c r="C45" i="12" s="1"/>
  <c r="I66" i="7"/>
  <c r="I65" i="7"/>
  <c r="I64" i="7"/>
  <c r="I63" i="7"/>
  <c r="I62" i="7"/>
  <c r="I61" i="7"/>
  <c r="I56" i="7"/>
  <c r="I55" i="7"/>
  <c r="I54" i="7"/>
  <c r="I53" i="7"/>
  <c r="I52" i="7"/>
  <c r="I51" i="7"/>
  <c r="I50" i="7"/>
  <c r="J50" i="7" s="1"/>
  <c r="I49" i="7"/>
  <c r="I46" i="7"/>
  <c r="I45" i="7"/>
  <c r="I48" i="7"/>
  <c r="I47" i="7"/>
  <c r="I34" i="7"/>
  <c r="I33" i="7"/>
  <c r="J33" i="7" s="1"/>
  <c r="I25" i="7"/>
  <c r="I42" i="7"/>
  <c r="I41" i="7"/>
  <c r="I24" i="7"/>
  <c r="I37" i="7"/>
  <c r="I36" i="7"/>
  <c r="I29" i="7"/>
  <c r="I28" i="7"/>
  <c r="I40" i="7"/>
  <c r="I23" i="7"/>
  <c r="I22" i="7"/>
  <c r="I39" i="7"/>
  <c r="I38" i="7"/>
  <c r="I35" i="7"/>
  <c r="I30" i="7"/>
  <c r="I19" i="7"/>
  <c r="I18" i="7"/>
  <c r="I27" i="7"/>
  <c r="I26" i="7"/>
  <c r="I21" i="7"/>
  <c r="I20" i="7"/>
  <c r="J20" i="7" s="1"/>
  <c r="I17" i="7"/>
  <c r="I16" i="7"/>
  <c r="I15" i="7"/>
  <c r="I14" i="7"/>
  <c r="I11" i="7"/>
  <c r="I10" i="7"/>
  <c r="I13" i="7"/>
  <c r="I12" i="7"/>
  <c r="I7" i="7"/>
  <c r="I6" i="7"/>
  <c r="C72" i="7"/>
  <c r="C56" i="11" s="1"/>
  <c r="C66" i="7"/>
  <c r="C55" i="11" s="1"/>
  <c r="C64" i="7"/>
  <c r="C54" i="11" s="1"/>
  <c r="C71" i="7"/>
  <c r="C53" i="11" s="1"/>
  <c r="C65" i="7"/>
  <c r="C52" i="11" s="1"/>
  <c r="H72" i="7"/>
  <c r="D72" i="7" s="1"/>
  <c r="H66" i="7"/>
  <c r="H64" i="7"/>
  <c r="J64" i="7" s="1"/>
  <c r="H71" i="7"/>
  <c r="D71" i="7" s="1"/>
  <c r="H65" i="7"/>
  <c r="D65" i="7" s="1"/>
  <c r="H63" i="7"/>
  <c r="H62" i="7"/>
  <c r="H61" i="7"/>
  <c r="H25" i="7"/>
  <c r="H60" i="7"/>
  <c r="H59" i="7"/>
  <c r="H56" i="7"/>
  <c r="H55" i="7"/>
  <c r="H54" i="7"/>
  <c r="H53" i="7"/>
  <c r="H52" i="7"/>
  <c r="H51" i="7"/>
  <c r="H50" i="7"/>
  <c r="H49" i="7"/>
  <c r="H35" i="7"/>
  <c r="H24" i="7"/>
  <c r="H30" i="7"/>
  <c r="H29" i="7"/>
  <c r="H28" i="7"/>
  <c r="H40" i="7"/>
  <c r="H34" i="7"/>
  <c r="H33" i="7"/>
  <c r="H37" i="7"/>
  <c r="H36" i="7"/>
  <c r="H48" i="7"/>
  <c r="H46" i="7"/>
  <c r="H45" i="7"/>
  <c r="H11" i="7"/>
  <c r="H10" i="7"/>
  <c r="H17" i="7"/>
  <c r="H16" i="7"/>
  <c r="H42" i="7"/>
  <c r="H41" i="7"/>
  <c r="H39" i="7"/>
  <c r="H38" i="7"/>
  <c r="H44" i="7"/>
  <c r="H43" i="7"/>
  <c r="H19" i="7"/>
  <c r="H18" i="7"/>
  <c r="H15" i="7"/>
  <c r="H14" i="7"/>
  <c r="H32" i="7"/>
  <c r="H31" i="7"/>
  <c r="H27" i="7"/>
  <c r="H26" i="7"/>
  <c r="H21" i="7"/>
  <c r="H20" i="7"/>
  <c r="H9" i="7"/>
  <c r="H8" i="7"/>
  <c r="H7" i="7"/>
  <c r="H6" i="7"/>
  <c r="C69" i="7"/>
  <c r="C58" i="10" s="1"/>
  <c r="C62" i="7"/>
  <c r="C57" i="10" s="1"/>
  <c r="C61" i="7"/>
  <c r="C56" i="10" s="1"/>
  <c r="G69" i="7"/>
  <c r="D69" i="7" s="1"/>
  <c r="G62" i="7"/>
  <c r="G61" i="7"/>
  <c r="G60" i="7"/>
  <c r="G59" i="7"/>
  <c r="G25" i="7"/>
  <c r="D25" i="7" s="1"/>
  <c r="G56" i="7"/>
  <c r="G55" i="7"/>
  <c r="G54" i="7"/>
  <c r="G53" i="7"/>
  <c r="G52" i="7"/>
  <c r="G51" i="7"/>
  <c r="G11" i="7"/>
  <c r="G10" i="7"/>
  <c r="G46" i="7"/>
  <c r="G45" i="7"/>
  <c r="G47" i="7"/>
  <c r="G40" i="7"/>
  <c r="G34" i="7"/>
  <c r="G33" i="7"/>
  <c r="G37" i="7"/>
  <c r="G36" i="7"/>
  <c r="G42" i="7"/>
  <c r="G41" i="7"/>
  <c r="G50" i="7"/>
  <c r="G49" i="7"/>
  <c r="G35" i="7"/>
  <c r="G48" i="7"/>
  <c r="G24" i="7"/>
  <c r="G23" i="7"/>
  <c r="G22" i="7"/>
  <c r="G30" i="7"/>
  <c r="G29" i="7"/>
  <c r="G28" i="7"/>
  <c r="G44" i="7"/>
  <c r="G43" i="7"/>
  <c r="G19" i="7"/>
  <c r="G18" i="7"/>
  <c r="G13" i="7"/>
  <c r="G12" i="7"/>
  <c r="G39" i="7"/>
  <c r="G38" i="7"/>
  <c r="G21" i="7"/>
  <c r="G20" i="7"/>
  <c r="G32" i="7"/>
  <c r="G31" i="7"/>
  <c r="G9" i="7"/>
  <c r="G8" i="7"/>
  <c r="G17" i="7"/>
  <c r="G16" i="7"/>
  <c r="G15" i="7"/>
  <c r="G14" i="7"/>
  <c r="G27" i="7"/>
  <c r="G26" i="7"/>
  <c r="G58" i="7"/>
  <c r="G57" i="7"/>
  <c r="G7" i="7"/>
  <c r="G6" i="7"/>
  <c r="F56" i="7"/>
  <c r="F55" i="7"/>
  <c r="F46" i="7"/>
  <c r="F45" i="7"/>
  <c r="F39" i="7"/>
  <c r="F38" i="7"/>
  <c r="F50" i="7"/>
  <c r="F49" i="7"/>
  <c r="F34" i="7"/>
  <c r="F33" i="7"/>
  <c r="F11" i="7"/>
  <c r="F10" i="7"/>
  <c r="J10" i="7" s="1"/>
  <c r="F54" i="7"/>
  <c r="F53" i="7"/>
  <c r="F52" i="7"/>
  <c r="F51" i="7"/>
  <c r="F48" i="7"/>
  <c r="F47" i="7"/>
  <c r="F40" i="7"/>
  <c r="F24" i="7"/>
  <c r="J24" i="7" s="1"/>
  <c r="F19" i="7"/>
  <c r="F18" i="7"/>
  <c r="F35" i="7"/>
  <c r="F37" i="7"/>
  <c r="F36" i="7"/>
  <c r="F27" i="7"/>
  <c r="F26" i="7"/>
  <c r="F15" i="7"/>
  <c r="F14" i="7"/>
  <c r="F30" i="7"/>
  <c r="F32" i="7"/>
  <c r="F31" i="7"/>
  <c r="F21" i="7"/>
  <c r="F20" i="7"/>
  <c r="F23" i="7"/>
  <c r="F22" i="7"/>
  <c r="F13" i="7"/>
  <c r="F12" i="7"/>
  <c r="F58" i="7"/>
  <c r="D58" i="7" s="1"/>
  <c r="F57" i="7"/>
  <c r="D57" i="7" s="1"/>
  <c r="F9" i="7"/>
  <c r="J9" i="7" s="1"/>
  <c r="F8" i="7"/>
  <c r="F17" i="7"/>
  <c r="F16" i="7"/>
  <c r="D16" i="7" s="1"/>
  <c r="F29" i="7"/>
  <c r="F28" i="7"/>
  <c r="F44" i="7"/>
  <c r="F43" i="7"/>
  <c r="F42" i="7"/>
  <c r="F41" i="7"/>
  <c r="F7" i="7"/>
  <c r="F6" i="7"/>
  <c r="D90" i="7"/>
  <c r="D89" i="7"/>
  <c r="D88" i="7"/>
  <c r="D87" i="7"/>
  <c r="D86" i="7"/>
  <c r="C56" i="7"/>
  <c r="C51" i="9" s="1"/>
  <c r="C74" i="7"/>
  <c r="C46" i="7"/>
  <c r="C29" i="9" s="1"/>
  <c r="C39" i="7"/>
  <c r="C27" i="9" s="1"/>
  <c r="C50" i="7"/>
  <c r="C4" i="9" s="1"/>
  <c r="C34" i="7"/>
  <c r="C34" i="9" s="1"/>
  <c r="C11" i="7"/>
  <c r="C17" i="9" s="1"/>
  <c r="C54" i="7"/>
  <c r="C50" i="9" s="1"/>
  <c r="C60" i="7"/>
  <c r="C11" i="10" s="1"/>
  <c r="C52" i="7"/>
  <c r="C49" i="9" s="1"/>
  <c r="C63" i="7"/>
  <c r="C30" i="11" s="1"/>
  <c r="C47" i="7"/>
  <c r="C46" i="9" s="1"/>
  <c r="C25" i="7"/>
  <c r="C35" i="10" s="1"/>
  <c r="C19" i="7"/>
  <c r="C33" i="9" s="1"/>
  <c r="C35" i="7"/>
  <c r="C14" i="9" s="1"/>
  <c r="C37" i="7"/>
  <c r="C19" i="9" s="1"/>
  <c r="C27" i="7"/>
  <c r="C2" i="9" s="1"/>
  <c r="C15" i="7"/>
  <c r="C31" i="9" s="1"/>
  <c r="C30" i="7"/>
  <c r="C40" i="9" s="1"/>
  <c r="C32" i="7"/>
  <c r="C36" i="9" s="1"/>
  <c r="C21" i="7"/>
  <c r="C37" i="9" s="1"/>
  <c r="C23" i="7"/>
  <c r="C44" i="9" s="1"/>
  <c r="C13" i="7"/>
  <c r="C39" i="9" s="1"/>
  <c r="C58" i="7"/>
  <c r="C32" i="9" s="1"/>
  <c r="C9" i="7"/>
  <c r="C42" i="9" s="1"/>
  <c r="C17" i="7"/>
  <c r="C41" i="9" s="1"/>
  <c r="C29" i="7"/>
  <c r="C21" i="9" s="1"/>
  <c r="C44" i="7"/>
  <c r="C48" i="9" s="1"/>
  <c r="C42" i="7"/>
  <c r="C26" i="9" s="1"/>
  <c r="C7" i="7"/>
  <c r="C35" i="9" s="1"/>
  <c r="C55" i="7"/>
  <c r="C25" i="9" s="1"/>
  <c r="C73" i="7"/>
  <c r="C45" i="7"/>
  <c r="C3" i="9" s="1"/>
  <c r="C38" i="7"/>
  <c r="C1" i="9" s="1"/>
  <c r="C49" i="7"/>
  <c r="C30" i="9" s="1"/>
  <c r="C33" i="7"/>
  <c r="C8" i="9" s="1"/>
  <c r="C10" i="7"/>
  <c r="C43" i="9" s="1"/>
  <c r="C53" i="7"/>
  <c r="C24" i="9" s="1"/>
  <c r="C59" i="7"/>
  <c r="C9" i="10" s="1"/>
  <c r="C51" i="7"/>
  <c r="C23" i="9" s="1"/>
  <c r="C48" i="7"/>
  <c r="C38" i="9" s="1"/>
  <c r="C40" i="7"/>
  <c r="C20" i="9" s="1"/>
  <c r="C24" i="7"/>
  <c r="C12" i="9" s="1"/>
  <c r="C18" i="7"/>
  <c r="C7" i="9" s="1"/>
  <c r="C68" i="7"/>
  <c r="C36" i="7"/>
  <c r="C45" i="9" s="1"/>
  <c r="C26" i="7"/>
  <c r="C28" i="9" s="1"/>
  <c r="C14" i="7"/>
  <c r="C5" i="9" s="1"/>
  <c r="C67" i="7"/>
  <c r="C31" i="7"/>
  <c r="C10" i="9" s="1"/>
  <c r="C20" i="7"/>
  <c r="C11" i="9" s="1"/>
  <c r="C22" i="7"/>
  <c r="C18" i="9" s="1"/>
  <c r="C12" i="7"/>
  <c r="C13" i="9" s="1"/>
  <c r="C57" i="7"/>
  <c r="C6" i="9" s="1"/>
  <c r="C8" i="7"/>
  <c r="C16" i="9" s="1"/>
  <c r="C16" i="7"/>
  <c r="C15" i="9" s="1"/>
  <c r="C28" i="7"/>
  <c r="C47" i="9" s="1"/>
  <c r="C43" i="7"/>
  <c r="C22" i="9" s="1"/>
  <c r="C41" i="7"/>
  <c r="C52" i="9" s="1"/>
  <c r="C6" i="7"/>
  <c r="C9" i="9" s="1"/>
  <c r="E3" i="7"/>
  <c r="E3" i="5"/>
  <c r="I69" i="5"/>
  <c r="H60" i="5"/>
  <c r="H59" i="5"/>
  <c r="H67" i="5"/>
  <c r="I67" i="5" s="1"/>
  <c r="H51" i="5"/>
  <c r="H63" i="5"/>
  <c r="I63" i="5" s="1"/>
  <c r="H53" i="5"/>
  <c r="H66" i="5"/>
  <c r="I66" i="5" s="1"/>
  <c r="H50" i="5"/>
  <c r="H52" i="5"/>
  <c r="H47" i="5"/>
  <c r="H46" i="5"/>
  <c r="H56" i="5"/>
  <c r="H39" i="5"/>
  <c r="H57" i="5"/>
  <c r="H41" i="5"/>
  <c r="H35" i="5"/>
  <c r="H19" i="5"/>
  <c r="H58" i="5"/>
  <c r="H33" i="5"/>
  <c r="H25" i="5"/>
  <c r="H31" i="5"/>
  <c r="H43" i="5"/>
  <c r="H7" i="5"/>
  <c r="H9" i="5"/>
  <c r="H37" i="5"/>
  <c r="H23" i="5"/>
  <c r="H11" i="5"/>
  <c r="H29" i="5"/>
  <c r="H17" i="5"/>
  <c r="H15" i="5"/>
  <c r="H21" i="5"/>
  <c r="H13" i="5"/>
  <c r="H27" i="5"/>
  <c r="H45" i="5"/>
  <c r="H44" i="5"/>
  <c r="H55" i="5"/>
  <c r="H38" i="5"/>
  <c r="H40" i="5"/>
  <c r="H34" i="5"/>
  <c r="H18" i="5"/>
  <c r="H68" i="5"/>
  <c r="I68" i="5" s="1"/>
  <c r="H32" i="5"/>
  <c r="H24" i="5"/>
  <c r="H30" i="5"/>
  <c r="H42" i="5"/>
  <c r="H6" i="5"/>
  <c r="H8" i="5"/>
  <c r="H36" i="5"/>
  <c r="H22" i="5"/>
  <c r="H10" i="5"/>
  <c r="H28" i="5"/>
  <c r="H16" i="5"/>
  <c r="H14" i="5"/>
  <c r="H20" i="5"/>
  <c r="H12" i="5"/>
  <c r="H26" i="5"/>
  <c r="G26" i="5"/>
  <c r="G60" i="5"/>
  <c r="G59" i="5"/>
  <c r="I59" i="5" s="1"/>
  <c r="G65" i="5"/>
  <c r="G51" i="5"/>
  <c r="G53" i="5"/>
  <c r="I53" i="5" s="1"/>
  <c r="G64" i="5"/>
  <c r="G50" i="5"/>
  <c r="D50" i="5" s="1"/>
  <c r="G52" i="5"/>
  <c r="D52" i="5" s="1"/>
  <c r="G47" i="5"/>
  <c r="G46" i="5"/>
  <c r="G62" i="5"/>
  <c r="I62" i="5" s="1"/>
  <c r="G39" i="5"/>
  <c r="G41" i="5"/>
  <c r="G35" i="5"/>
  <c r="G19" i="5"/>
  <c r="G33" i="5"/>
  <c r="G25" i="5"/>
  <c r="G31" i="5"/>
  <c r="G43" i="5"/>
  <c r="G7" i="5"/>
  <c r="G9" i="5"/>
  <c r="G37" i="5"/>
  <c r="G23" i="5"/>
  <c r="G11" i="5"/>
  <c r="G29" i="5"/>
  <c r="G17" i="5"/>
  <c r="G15" i="5"/>
  <c r="G21" i="5"/>
  <c r="G13" i="5"/>
  <c r="G49" i="5"/>
  <c r="G27" i="5"/>
  <c r="G45" i="5"/>
  <c r="G44" i="5"/>
  <c r="G61" i="5"/>
  <c r="I61" i="5" s="1"/>
  <c r="G38" i="5"/>
  <c r="G54" i="5"/>
  <c r="G40" i="5"/>
  <c r="G34" i="5"/>
  <c r="G18" i="5"/>
  <c r="G32" i="5"/>
  <c r="G24" i="5"/>
  <c r="G30" i="5"/>
  <c r="G42" i="5"/>
  <c r="G6" i="5"/>
  <c r="G8" i="5"/>
  <c r="G36" i="5"/>
  <c r="G22" i="5"/>
  <c r="G10" i="5"/>
  <c r="G28" i="5"/>
  <c r="G16" i="5"/>
  <c r="G14" i="5"/>
  <c r="G20" i="5"/>
  <c r="G12" i="5"/>
  <c r="G48" i="5"/>
  <c r="F26" i="5"/>
  <c r="F65" i="5"/>
  <c r="F64" i="5"/>
  <c r="D64" i="5" s="1"/>
  <c r="F47" i="5"/>
  <c r="F46" i="5"/>
  <c r="F56" i="5"/>
  <c r="F39" i="5"/>
  <c r="F57" i="5"/>
  <c r="I57" i="5" s="1"/>
  <c r="F41" i="5"/>
  <c r="F35" i="5"/>
  <c r="F19" i="5"/>
  <c r="I19" i="5" s="1"/>
  <c r="F58" i="5"/>
  <c r="I58" i="5" s="1"/>
  <c r="F33" i="5"/>
  <c r="F25" i="5"/>
  <c r="F31" i="5"/>
  <c r="F43" i="5"/>
  <c r="F7" i="5"/>
  <c r="F9" i="5"/>
  <c r="D9" i="5" s="1"/>
  <c r="F37" i="5"/>
  <c r="F23" i="5"/>
  <c r="F11" i="5"/>
  <c r="F29" i="5"/>
  <c r="F17" i="5"/>
  <c r="F15" i="5"/>
  <c r="F21" i="5"/>
  <c r="F13" i="5"/>
  <c r="I13" i="5" s="1"/>
  <c r="F49" i="5"/>
  <c r="I49" i="5" s="1"/>
  <c r="F27" i="5"/>
  <c r="F45" i="5"/>
  <c r="F44" i="5"/>
  <c r="F55" i="5"/>
  <c r="F38" i="5"/>
  <c r="F54" i="5"/>
  <c r="F40" i="5"/>
  <c r="F34" i="5"/>
  <c r="I34" i="5" s="1"/>
  <c r="F18" i="5"/>
  <c r="F32" i="5"/>
  <c r="F24" i="5"/>
  <c r="F30" i="5"/>
  <c r="F42" i="5"/>
  <c r="F6" i="5"/>
  <c r="F8" i="5"/>
  <c r="I8" i="5" s="1"/>
  <c r="F36" i="5"/>
  <c r="F22" i="5"/>
  <c r="F10" i="5"/>
  <c r="F28" i="5"/>
  <c r="F16" i="5"/>
  <c r="F14" i="5"/>
  <c r="F20" i="5"/>
  <c r="F12" i="5"/>
  <c r="I12" i="5" s="1"/>
  <c r="F48" i="5"/>
  <c r="I48" i="5" s="1"/>
  <c r="B55" i="2"/>
  <c r="B60" i="2"/>
  <c r="D63" i="5"/>
  <c r="D69" i="5"/>
  <c r="D58" i="5"/>
  <c r="C60" i="5"/>
  <c r="C62" i="3" s="1"/>
  <c r="C59" i="5"/>
  <c r="C65" i="5"/>
  <c r="C7" i="3" s="1"/>
  <c r="C67" i="5"/>
  <c r="C51" i="5"/>
  <c r="C34" i="4" s="1"/>
  <c r="C63" i="5"/>
  <c r="C57" i="2" s="1"/>
  <c r="C53" i="5"/>
  <c r="C56" i="2" s="1"/>
  <c r="C64" i="5"/>
  <c r="C55" i="2" s="1"/>
  <c r="C66" i="5"/>
  <c r="C54" i="2" s="1"/>
  <c r="C50" i="5"/>
  <c r="C53" i="2" s="1"/>
  <c r="C69" i="5"/>
  <c r="C52" i="2" s="1"/>
  <c r="C52" i="5"/>
  <c r="C51" i="2" s="1"/>
  <c r="C47" i="5"/>
  <c r="C40" i="3" s="1"/>
  <c r="C46" i="5"/>
  <c r="C32" i="2" s="1"/>
  <c r="C56" i="5"/>
  <c r="C53" i="3" s="1"/>
  <c r="C62" i="5"/>
  <c r="C39" i="3" s="1"/>
  <c r="C39" i="5"/>
  <c r="C14" i="2" s="1"/>
  <c r="C57" i="5"/>
  <c r="C16" i="4" s="1"/>
  <c r="C41" i="5"/>
  <c r="C19" i="4" s="1"/>
  <c r="C35" i="5"/>
  <c r="C50" i="4" s="1"/>
  <c r="C19" i="5"/>
  <c r="C49" i="2" s="1"/>
  <c r="C58" i="5"/>
  <c r="C18" i="3" s="1"/>
  <c r="C33" i="5"/>
  <c r="C42" i="3" s="1"/>
  <c r="C25" i="5"/>
  <c r="C14" i="4" s="1"/>
  <c r="C31" i="5"/>
  <c r="C25" i="4" s="1"/>
  <c r="C43" i="5"/>
  <c r="C5" i="2" s="1"/>
  <c r="C7" i="5"/>
  <c r="C32" i="4" s="1"/>
  <c r="C9" i="5"/>
  <c r="C3" i="4" s="1"/>
  <c r="C37" i="5"/>
  <c r="C27" i="2" s="1"/>
  <c r="C23" i="5"/>
  <c r="C32" i="3" s="1"/>
  <c r="C11" i="5"/>
  <c r="C24" i="2" s="1"/>
  <c r="C29" i="5"/>
  <c r="C9" i="2" s="1"/>
  <c r="C17" i="5"/>
  <c r="C28" i="2" s="1"/>
  <c r="C15" i="5"/>
  <c r="C2" i="4" s="1"/>
  <c r="C21" i="5"/>
  <c r="C11" i="4" s="1"/>
  <c r="C13" i="5"/>
  <c r="C48" i="2" s="1"/>
  <c r="C49" i="5"/>
  <c r="C7" i="2" s="1"/>
  <c r="C27" i="5"/>
  <c r="C17" i="4" s="1"/>
  <c r="C45" i="5"/>
  <c r="C48" i="3" s="1"/>
  <c r="C44" i="5"/>
  <c r="C24" i="4" s="1"/>
  <c r="C55" i="5"/>
  <c r="C50" i="3" s="1"/>
  <c r="C61" i="5"/>
  <c r="C20" i="3" s="1"/>
  <c r="C38" i="5"/>
  <c r="C18" i="4" s="1"/>
  <c r="C54" i="5"/>
  <c r="C35" i="3" s="1"/>
  <c r="C40" i="5"/>
  <c r="C47" i="4" s="1"/>
  <c r="C34" i="5"/>
  <c r="C47" i="2" s="1"/>
  <c r="C18" i="5"/>
  <c r="C35" i="4" s="1"/>
  <c r="C68" i="5"/>
  <c r="C27" i="4" s="1"/>
  <c r="C32" i="5"/>
  <c r="C33" i="4" s="1"/>
  <c r="C24" i="5"/>
  <c r="C42" i="4" s="1"/>
  <c r="C30" i="5"/>
  <c r="C21" i="2" s="1"/>
  <c r="C42" i="5"/>
  <c r="C51" i="4" s="1"/>
  <c r="C6" i="5"/>
  <c r="C34" i="3" s="1"/>
  <c r="C8" i="5"/>
  <c r="C46" i="3" s="1"/>
  <c r="C36" i="5"/>
  <c r="C36" i="2" s="1"/>
  <c r="C22" i="5"/>
  <c r="C43" i="4" s="1"/>
  <c r="C10" i="5"/>
  <c r="C1" i="4" s="1"/>
  <c r="C28" i="5"/>
  <c r="C12" i="3" s="1"/>
  <c r="C16" i="5"/>
  <c r="C2" i="3" s="1"/>
  <c r="C14" i="5"/>
  <c r="C33" i="3" s="1"/>
  <c r="C20" i="5"/>
  <c r="C37" i="3" s="1"/>
  <c r="C12" i="5"/>
  <c r="C16" i="2" s="1"/>
  <c r="C48" i="5"/>
  <c r="C2" i="2" s="1"/>
  <c r="C26" i="5"/>
  <c r="C11" i="3" s="1"/>
  <c r="D90" i="5"/>
  <c r="D89" i="5"/>
  <c r="D88" i="5"/>
  <c r="D87" i="5"/>
  <c r="D86" i="5"/>
  <c r="C11" i="12" l="1"/>
  <c r="D35" i="14"/>
  <c r="I35" i="14"/>
  <c r="D40" i="14"/>
  <c r="I40" i="14"/>
  <c r="D29" i="14"/>
  <c r="I29" i="14"/>
  <c r="C24" i="17"/>
  <c r="C27" i="19"/>
  <c r="D24" i="14"/>
  <c r="I24" i="14"/>
  <c r="D41" i="14"/>
  <c r="I41" i="14"/>
  <c r="I33" i="14"/>
  <c r="D33" i="14"/>
  <c r="D44" i="14"/>
  <c r="I44" i="14"/>
  <c r="D27" i="14"/>
  <c r="I27" i="14"/>
  <c r="D50" i="14"/>
  <c r="I50" i="14"/>
  <c r="C5" i="18"/>
  <c r="C20" i="19"/>
  <c r="D17" i="14"/>
  <c r="I17" i="14"/>
  <c r="D13" i="14"/>
  <c r="I13" i="14"/>
  <c r="D30" i="14"/>
  <c r="I30" i="14"/>
  <c r="I18" i="14"/>
  <c r="D18" i="14"/>
  <c r="D57" i="14"/>
  <c r="I57" i="14"/>
  <c r="C27" i="17"/>
  <c r="C23" i="19"/>
  <c r="C39" i="17"/>
  <c r="C29" i="19"/>
  <c r="I25" i="14"/>
  <c r="D25" i="14"/>
  <c r="I11" i="14"/>
  <c r="D11" i="14"/>
  <c r="D34" i="14"/>
  <c r="I34" i="14"/>
  <c r="D39" i="14"/>
  <c r="I39" i="14"/>
  <c r="D28" i="14"/>
  <c r="I28" i="14"/>
  <c r="I20" i="14"/>
  <c r="D20" i="14"/>
  <c r="I37" i="14"/>
  <c r="D37" i="14"/>
  <c r="D42" i="14"/>
  <c r="I42" i="14"/>
  <c r="C33" i="17"/>
  <c r="C30" i="19"/>
  <c r="D14" i="14"/>
  <c r="I14" i="14"/>
  <c r="D22" i="14"/>
  <c r="I22" i="14"/>
  <c r="D36" i="14"/>
  <c r="I36" i="14"/>
  <c r="D46" i="14"/>
  <c r="I46" i="14"/>
  <c r="I38" i="14"/>
  <c r="D38" i="14"/>
  <c r="D31" i="14"/>
  <c r="I31" i="14"/>
  <c r="D58" i="14"/>
  <c r="I58" i="14"/>
  <c r="C8" i="17"/>
  <c r="C5" i="19"/>
  <c r="D21" i="14"/>
  <c r="I21" i="14"/>
  <c r="D45" i="14"/>
  <c r="I45" i="14"/>
  <c r="D15" i="14"/>
  <c r="I15" i="14"/>
  <c r="D23" i="14"/>
  <c r="I23" i="14"/>
  <c r="I61" i="14"/>
  <c r="D61" i="14"/>
  <c r="I16" i="14"/>
  <c r="D16" i="14"/>
  <c r="I47" i="14"/>
  <c r="D47" i="14"/>
  <c r="D53" i="14"/>
  <c r="I53" i="14"/>
  <c r="D55" i="14"/>
  <c r="I55" i="14"/>
  <c r="C13" i="17"/>
  <c r="C7" i="19"/>
  <c r="C49" i="17"/>
  <c r="C8" i="19"/>
  <c r="D6" i="14"/>
  <c r="I6" i="14"/>
  <c r="D10" i="14"/>
  <c r="I10" i="14"/>
  <c r="I32" i="14"/>
  <c r="D32" i="14"/>
  <c r="D43" i="14"/>
  <c r="I43" i="14"/>
  <c r="I48" i="14"/>
  <c r="D48" i="14"/>
  <c r="D54" i="14"/>
  <c r="I54" i="14"/>
  <c r="I56" i="14"/>
  <c r="D56" i="14"/>
  <c r="I7" i="14"/>
  <c r="D7" i="14"/>
  <c r="I12" i="14"/>
  <c r="D12" i="14"/>
  <c r="D62" i="14"/>
  <c r="I62" i="14"/>
  <c r="D19" i="14"/>
  <c r="I19" i="14"/>
  <c r="D26" i="14"/>
  <c r="I26" i="14"/>
  <c r="D49" i="14"/>
  <c r="I49" i="14"/>
  <c r="C53" i="17"/>
  <c r="C30" i="17"/>
  <c r="C29" i="18"/>
  <c r="C28" i="17"/>
  <c r="C27" i="18"/>
  <c r="C7" i="17"/>
  <c r="C8" i="18"/>
  <c r="C6" i="17"/>
  <c r="C7" i="18"/>
  <c r="C44" i="17"/>
  <c r="C42" i="18"/>
  <c r="C5" i="17"/>
  <c r="C6" i="18"/>
  <c r="C52" i="17"/>
  <c r="C48" i="18"/>
  <c r="C22" i="17"/>
  <c r="C22" i="18"/>
  <c r="C16" i="17"/>
  <c r="C17" i="18"/>
  <c r="C36" i="17"/>
  <c r="C35" i="18"/>
  <c r="C25" i="17"/>
  <c r="C24" i="18"/>
  <c r="C11" i="17"/>
  <c r="C13" i="18"/>
  <c r="C23" i="17"/>
  <c r="C23" i="18"/>
  <c r="C45" i="17"/>
  <c r="C43" i="18"/>
  <c r="C48" i="17"/>
  <c r="C46" i="18"/>
  <c r="C37" i="17"/>
  <c r="C36" i="18"/>
  <c r="C12" i="17"/>
  <c r="C14" i="18"/>
  <c r="C19" i="17"/>
  <c r="C20" i="18"/>
  <c r="C29" i="17"/>
  <c r="C28" i="18"/>
  <c r="C4" i="17"/>
  <c r="C4" i="18"/>
  <c r="C54" i="17"/>
  <c r="C37" i="18"/>
  <c r="C18" i="17"/>
  <c r="C19" i="18"/>
  <c r="C15" i="17"/>
  <c r="C16" i="18"/>
  <c r="C42" i="17"/>
  <c r="C40" i="18"/>
  <c r="C26" i="17"/>
  <c r="C26" i="18"/>
  <c r="C41" i="17"/>
  <c r="C39" i="18"/>
  <c r="C43" i="17"/>
  <c r="C41" i="18"/>
  <c r="C55" i="17"/>
  <c r="C30" i="18"/>
  <c r="C10" i="17"/>
  <c r="C12" i="18"/>
  <c r="C50" i="17"/>
  <c r="C47" i="18"/>
  <c r="C32" i="17"/>
  <c r="C32" i="18"/>
  <c r="C3" i="17"/>
  <c r="C3" i="18"/>
  <c r="C17" i="17"/>
  <c r="C18" i="18"/>
  <c r="C56" i="17"/>
  <c r="C25" i="18"/>
  <c r="C35" i="12"/>
  <c r="C35" i="17"/>
  <c r="C34" i="18"/>
  <c r="C46" i="17"/>
  <c r="C44" i="18"/>
  <c r="C31" i="17"/>
  <c r="C31" i="18"/>
  <c r="C40" i="17"/>
  <c r="C38" i="18"/>
  <c r="C14" i="17"/>
  <c r="C15" i="18"/>
  <c r="C9" i="17"/>
  <c r="C10" i="18"/>
  <c r="C51" i="17"/>
  <c r="C49" i="18"/>
  <c r="C47" i="17"/>
  <c r="C45" i="18"/>
  <c r="C34" i="17"/>
  <c r="C33" i="18"/>
  <c r="C1" i="17"/>
  <c r="C1" i="18"/>
  <c r="C2" i="17"/>
  <c r="C2" i="18"/>
  <c r="C20" i="17"/>
  <c r="C21" i="18"/>
  <c r="D68" i="5"/>
  <c r="I6" i="5"/>
  <c r="I54" i="5"/>
  <c r="I7" i="5"/>
  <c r="D60" i="5"/>
  <c r="J41" i="7"/>
  <c r="J27" i="7"/>
  <c r="J47" i="7"/>
  <c r="J55" i="7"/>
  <c r="J60" i="7"/>
  <c r="D22" i="7"/>
  <c r="C28" i="12"/>
  <c r="J23" i="7"/>
  <c r="J11" i="7"/>
  <c r="I14" i="5"/>
  <c r="I38" i="5"/>
  <c r="I15" i="5"/>
  <c r="D62" i="5"/>
  <c r="I33" i="5"/>
  <c r="J48" i="7"/>
  <c r="D15" i="7"/>
  <c r="D61" i="7"/>
  <c r="I16" i="5"/>
  <c r="I30" i="5"/>
  <c r="D55" i="5"/>
  <c r="I17" i="5"/>
  <c r="I31" i="5"/>
  <c r="J31" i="7"/>
  <c r="D49" i="7"/>
  <c r="D6" i="7"/>
  <c r="J38" i="7"/>
  <c r="C44" i="12"/>
  <c r="I25" i="5"/>
  <c r="D56" i="5"/>
  <c r="J44" i="7"/>
  <c r="D35" i="7"/>
  <c r="J52" i="7"/>
  <c r="D7" i="7"/>
  <c r="J17" i="7"/>
  <c r="I46" i="5"/>
  <c r="D12" i="7"/>
  <c r="D30" i="7"/>
  <c r="J53" i="7"/>
  <c r="I22" i="5"/>
  <c r="D51" i="5"/>
  <c r="J14" i="7"/>
  <c r="J19" i="7"/>
  <c r="D39" i="7"/>
  <c r="D66" i="7"/>
  <c r="I3" i="7"/>
  <c r="I18" i="5"/>
  <c r="I41" i="5"/>
  <c r="I45" i="5"/>
  <c r="J7" i="7"/>
  <c r="D43" i="7"/>
  <c r="D29" i="7"/>
  <c r="D8" i="7"/>
  <c r="J22" i="7"/>
  <c r="D21" i="7"/>
  <c r="J26" i="7"/>
  <c r="J37" i="7"/>
  <c r="D34" i="7"/>
  <c r="D38" i="7"/>
  <c r="D46" i="7"/>
  <c r="D63" i="7"/>
  <c r="J49" i="7"/>
  <c r="C43" i="12"/>
  <c r="C51" i="12"/>
  <c r="D19" i="7"/>
  <c r="J29" i="7"/>
  <c r="J35" i="7"/>
  <c r="D41" i="7"/>
  <c r="D54" i="7"/>
  <c r="C20" i="12"/>
  <c r="I20" i="5"/>
  <c r="I36" i="5"/>
  <c r="I42" i="5"/>
  <c r="I40" i="5"/>
  <c r="I21" i="5"/>
  <c r="I29" i="5"/>
  <c r="I37" i="5"/>
  <c r="I43" i="5"/>
  <c r="D35" i="5"/>
  <c r="D39" i="5"/>
  <c r="I47" i="5"/>
  <c r="I26" i="5"/>
  <c r="I11" i="5"/>
  <c r="I64" i="5"/>
  <c r="I65" i="5"/>
  <c r="J6" i="7"/>
  <c r="D42" i="7"/>
  <c r="D28" i="7"/>
  <c r="D17" i="7"/>
  <c r="D13" i="7"/>
  <c r="D20" i="7"/>
  <c r="J32" i="7"/>
  <c r="J15" i="7"/>
  <c r="D36" i="7"/>
  <c r="J18" i="7"/>
  <c r="D40" i="7"/>
  <c r="D51" i="7"/>
  <c r="J54" i="7"/>
  <c r="D33" i="7"/>
  <c r="D50" i="7"/>
  <c r="J45" i="7"/>
  <c r="D56" i="7"/>
  <c r="J59" i="7"/>
  <c r="D62" i="7"/>
  <c r="D14" i="7"/>
  <c r="D55" i="7"/>
  <c r="D23" i="7"/>
  <c r="C3" i="12"/>
  <c r="C27" i="12"/>
  <c r="C36" i="12"/>
  <c r="D18" i="7"/>
  <c r="D45" i="7"/>
  <c r="J12" i="7"/>
  <c r="J28" i="7"/>
  <c r="G3" i="14"/>
  <c r="F3" i="14"/>
  <c r="C19" i="12"/>
  <c r="J61" i="7"/>
  <c r="C1" i="12"/>
  <c r="C9" i="12"/>
  <c r="C17" i="12"/>
  <c r="C25" i="12"/>
  <c r="C33" i="12"/>
  <c r="C41" i="12"/>
  <c r="C49" i="12"/>
  <c r="D59" i="7"/>
  <c r="D10" i="7"/>
  <c r="D26" i="7"/>
  <c r="D31" i="7"/>
  <c r="D37" i="7"/>
  <c r="D44" i="7"/>
  <c r="D52" i="7"/>
  <c r="D64" i="7"/>
  <c r="J42" i="7"/>
  <c r="J65" i="7"/>
  <c r="C12" i="12"/>
  <c r="C2" i="12"/>
  <c r="C10" i="12"/>
  <c r="C18" i="12"/>
  <c r="C26" i="12"/>
  <c r="C34" i="12"/>
  <c r="C42" i="12"/>
  <c r="C50" i="12"/>
  <c r="D60" i="7"/>
  <c r="D11" i="7"/>
  <c r="D27" i="7"/>
  <c r="D32" i="7"/>
  <c r="D24" i="7"/>
  <c r="D47" i="7"/>
  <c r="D53" i="7"/>
  <c r="J8" i="7"/>
  <c r="J16" i="7"/>
  <c r="J30" i="7"/>
  <c r="J40" i="7"/>
  <c r="J25" i="7"/>
  <c r="J46" i="7"/>
  <c r="J56" i="7"/>
  <c r="J66" i="7"/>
  <c r="J69" i="7"/>
  <c r="J71" i="7"/>
  <c r="C5" i="12"/>
  <c r="C13" i="12"/>
  <c r="C21" i="12"/>
  <c r="C29" i="12"/>
  <c r="C37" i="12"/>
  <c r="J58" i="7"/>
  <c r="J13" i="7"/>
  <c r="J21" i="7"/>
  <c r="J39" i="7"/>
  <c r="J36" i="7"/>
  <c r="J43" i="7"/>
  <c r="J51" i="7"/>
  <c r="J63" i="7"/>
  <c r="J72" i="7"/>
  <c r="C4" i="12"/>
  <c r="C52" i="12"/>
  <c r="J34" i="7"/>
  <c r="J62" i="7"/>
  <c r="C6" i="12"/>
  <c r="C14" i="12"/>
  <c r="C22" i="12"/>
  <c r="C30" i="12"/>
  <c r="C38" i="12"/>
  <c r="C46" i="12"/>
  <c r="D9" i="7"/>
  <c r="D48" i="7"/>
  <c r="J57" i="7"/>
  <c r="C7" i="12"/>
  <c r="C15" i="12"/>
  <c r="C23" i="12"/>
  <c r="C31" i="12"/>
  <c r="C39" i="12"/>
  <c r="C47" i="12"/>
  <c r="C8" i="12"/>
  <c r="C16" i="12"/>
  <c r="C24" i="12"/>
  <c r="C32" i="12"/>
  <c r="C40" i="12"/>
  <c r="C48" i="12"/>
  <c r="C52" i="4"/>
  <c r="C19" i="11"/>
  <c r="C6" i="11"/>
  <c r="C43" i="10"/>
  <c r="C10" i="11"/>
  <c r="C47" i="11"/>
  <c r="C12" i="11"/>
  <c r="C1" i="10"/>
  <c r="C51" i="11"/>
  <c r="C14" i="11"/>
  <c r="C35" i="11"/>
  <c r="C36" i="11"/>
  <c r="C27" i="11"/>
  <c r="C3" i="11"/>
  <c r="C22" i="10"/>
  <c r="C7" i="11"/>
  <c r="C34" i="11"/>
  <c r="C43" i="11"/>
  <c r="C41" i="11"/>
  <c r="C40" i="11"/>
  <c r="C8" i="11"/>
  <c r="C21" i="10"/>
  <c r="C2" i="10"/>
  <c r="C50" i="11"/>
  <c r="C23" i="11"/>
  <c r="C4" i="11"/>
  <c r="C1" i="11"/>
  <c r="C28" i="11"/>
  <c r="C2" i="11"/>
  <c r="C42" i="10"/>
  <c r="C33" i="11"/>
  <c r="C15" i="11"/>
  <c r="C38" i="11"/>
  <c r="C42" i="11"/>
  <c r="C32" i="11"/>
  <c r="C48" i="11"/>
  <c r="C26" i="11"/>
  <c r="C48" i="10"/>
  <c r="C5" i="10"/>
  <c r="C44" i="11"/>
  <c r="C31" i="11"/>
  <c r="C5" i="11"/>
  <c r="C9" i="11"/>
  <c r="C17" i="11"/>
  <c r="C45" i="11"/>
  <c r="C4" i="10"/>
  <c r="C16" i="11"/>
  <c r="C11" i="11"/>
  <c r="C18" i="11"/>
  <c r="C49" i="11"/>
  <c r="C39" i="11"/>
  <c r="C37" i="11"/>
  <c r="C24" i="11"/>
  <c r="C8" i="10"/>
  <c r="C29" i="11"/>
  <c r="C13" i="11"/>
  <c r="C21" i="11"/>
  <c r="C25" i="11"/>
  <c r="C22" i="11"/>
  <c r="C20" i="11"/>
  <c r="C46" i="11"/>
  <c r="C39" i="10"/>
  <c r="C46" i="10"/>
  <c r="C52" i="10"/>
  <c r="C55" i="10"/>
  <c r="C19" i="10"/>
  <c r="C6" i="10"/>
  <c r="C54" i="10"/>
  <c r="C15" i="10"/>
  <c r="C53" i="10"/>
  <c r="C29" i="10"/>
  <c r="C30" i="10"/>
  <c r="C27" i="10"/>
  <c r="C34" i="10"/>
  <c r="C45" i="10"/>
  <c r="C25" i="10"/>
  <c r="C12" i="10"/>
  <c r="C26" i="10"/>
  <c r="C51" i="10"/>
  <c r="C10" i="10"/>
  <c r="C44" i="10"/>
  <c r="C40" i="10"/>
  <c r="C20" i="10"/>
  <c r="C14" i="10"/>
  <c r="C38" i="10"/>
  <c r="C47" i="10"/>
  <c r="C50" i="10"/>
  <c r="C28" i="10"/>
  <c r="C13" i="10"/>
  <c r="C24" i="10"/>
  <c r="C23" i="10"/>
  <c r="C7" i="10"/>
  <c r="C33" i="10"/>
  <c r="C37" i="10"/>
  <c r="C49" i="10"/>
  <c r="C16" i="10"/>
  <c r="C36" i="10"/>
  <c r="C31" i="10"/>
  <c r="C17" i="10"/>
  <c r="C18" i="10"/>
  <c r="C32" i="10"/>
  <c r="C41" i="10"/>
  <c r="C3" i="10"/>
  <c r="C1" i="3"/>
  <c r="C20" i="4"/>
  <c r="C60" i="2"/>
  <c r="C3" i="2"/>
  <c r="C16" i="3"/>
  <c r="G3" i="7"/>
  <c r="F3" i="7"/>
  <c r="H3" i="7"/>
  <c r="C58" i="2"/>
  <c r="D67" i="5"/>
  <c r="I28" i="5"/>
  <c r="I24" i="5"/>
  <c r="I44" i="5"/>
  <c r="C25" i="2"/>
  <c r="D27" i="5"/>
  <c r="D23" i="5"/>
  <c r="C47" i="3"/>
  <c r="C55" i="3"/>
  <c r="C21" i="4"/>
  <c r="C53" i="4"/>
  <c r="C34" i="2"/>
  <c r="C15" i="3"/>
  <c r="C30" i="3"/>
  <c r="C28" i="4"/>
  <c r="I56" i="5"/>
  <c r="C10" i="2"/>
  <c r="C14" i="3"/>
  <c r="C36" i="3"/>
  <c r="C29" i="4"/>
  <c r="C46" i="2"/>
  <c r="C42" i="2"/>
  <c r="C59" i="3"/>
  <c r="C4" i="4"/>
  <c r="C36" i="4"/>
  <c r="C22" i="2"/>
  <c r="C25" i="3"/>
  <c r="C5" i="4"/>
  <c r="C37" i="4"/>
  <c r="D53" i="5"/>
  <c r="C44" i="2"/>
  <c r="C60" i="3"/>
  <c r="C12" i="4"/>
  <c r="C44" i="4"/>
  <c r="C35" i="2"/>
  <c r="C44" i="3"/>
  <c r="C13" i="4"/>
  <c r="C45" i="4"/>
  <c r="C31" i="3"/>
  <c r="D10" i="5"/>
  <c r="D32" i="5"/>
  <c r="D45" i="5"/>
  <c r="D11" i="5"/>
  <c r="D33" i="5"/>
  <c r="C19" i="2"/>
  <c r="C12" i="2"/>
  <c r="C45" i="2"/>
  <c r="C43" i="2"/>
  <c r="C26" i="2"/>
  <c r="C6" i="2"/>
  <c r="C24" i="3"/>
  <c r="C28" i="3"/>
  <c r="C3" i="3"/>
  <c r="C41" i="3"/>
  <c r="C21" i="3"/>
  <c r="C6" i="3"/>
  <c r="C29" i="3"/>
  <c r="C6" i="4"/>
  <c r="C22" i="4"/>
  <c r="C30" i="4"/>
  <c r="C38" i="4"/>
  <c r="C46" i="4"/>
  <c r="C54" i="4"/>
  <c r="D61" i="5"/>
  <c r="I51" i="5"/>
  <c r="C15" i="2"/>
  <c r="C17" i="2"/>
  <c r="C20" i="2"/>
  <c r="C31" i="2"/>
  <c r="C39" i="2"/>
  <c r="C30" i="2"/>
  <c r="C27" i="3"/>
  <c r="C8" i="3"/>
  <c r="C10" i="3"/>
  <c r="C51" i="3"/>
  <c r="C38" i="3"/>
  <c r="C17" i="3"/>
  <c r="C19" i="3"/>
  <c r="C58" i="3"/>
  <c r="C7" i="4"/>
  <c r="C15" i="4"/>
  <c r="C23" i="4"/>
  <c r="C31" i="4"/>
  <c r="C39" i="4"/>
  <c r="C55" i="4"/>
  <c r="I9" i="5"/>
  <c r="I35" i="5"/>
  <c r="I52" i="5"/>
  <c r="C50" i="2"/>
  <c r="C8" i="2"/>
  <c r="C41" i="2"/>
  <c r="C40" i="2"/>
  <c r="C18" i="2"/>
  <c r="C23" i="2"/>
  <c r="C22" i="3"/>
  <c r="C5" i="3"/>
  <c r="C26" i="3"/>
  <c r="C49" i="3"/>
  <c r="C1" i="2"/>
  <c r="C8" i="4"/>
  <c r="C40" i="4"/>
  <c r="C48" i="4"/>
  <c r="C56" i="4"/>
  <c r="C43" i="3"/>
  <c r="C9" i="3"/>
  <c r="I27" i="5"/>
  <c r="I23" i="5"/>
  <c r="D40" i="5"/>
  <c r="C11" i="2"/>
  <c r="C4" i="2"/>
  <c r="C37" i="2"/>
  <c r="C33" i="2"/>
  <c r="C57" i="3"/>
  <c r="C56" i="3"/>
  <c r="C4" i="3"/>
  <c r="C13" i="3"/>
  <c r="C9" i="4"/>
  <c r="C41" i="4"/>
  <c r="C49" i="4"/>
  <c r="I50" i="5"/>
  <c r="C38" i="2"/>
  <c r="D66" i="5"/>
  <c r="C13" i="2"/>
  <c r="C54" i="3"/>
  <c r="C52" i="3"/>
  <c r="C45" i="3"/>
  <c r="C10" i="4"/>
  <c r="C26" i="4"/>
  <c r="I10" i="5"/>
  <c r="I32" i="5"/>
  <c r="I55" i="5"/>
  <c r="I39" i="5"/>
  <c r="I60" i="5"/>
  <c r="C29" i="2"/>
  <c r="C23" i="3"/>
  <c r="D42" i="5"/>
  <c r="D38" i="5"/>
  <c r="D15" i="5"/>
  <c r="D43" i="5"/>
  <c r="D57" i="5"/>
  <c r="D41" i="5"/>
  <c r="D59" i="5"/>
  <c r="H3" i="5"/>
  <c r="C61" i="3"/>
  <c r="D19" i="5"/>
  <c r="D13" i="5"/>
  <c r="D14" i="5"/>
  <c r="D65" i="5"/>
  <c r="D46" i="5"/>
  <c r="D34" i="5"/>
  <c r="D49" i="5"/>
  <c r="D37" i="5"/>
  <c r="D21" i="5"/>
  <c r="D7" i="5"/>
  <c r="D16" i="5"/>
  <c r="D30" i="5"/>
  <c r="D17" i="5"/>
  <c r="D31" i="5"/>
  <c r="D12" i="5"/>
  <c r="D8" i="5"/>
  <c r="D47" i="5"/>
  <c r="D6" i="5"/>
  <c r="D54" i="5"/>
  <c r="D24" i="5"/>
  <c r="D44" i="5"/>
  <c r="D29" i="5"/>
  <c r="D25" i="5"/>
  <c r="G3" i="5"/>
  <c r="D20" i="5"/>
  <c r="D28" i="5"/>
  <c r="D22" i="5"/>
  <c r="D18" i="5"/>
  <c r="D48" i="5"/>
  <c r="D36" i="5"/>
  <c r="D26" i="5"/>
  <c r="C59" i="2"/>
  <c r="F3" i="5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</calcChain>
</file>

<file path=xl/sharedStrings.xml><?xml version="1.0" encoding="utf-8"?>
<sst xmlns="http://schemas.openxmlformats.org/spreadsheetml/2006/main" count="1602" uniqueCount="295">
  <si>
    <t>FransVb</t>
  </si>
  <si>
    <t>AlfonsR</t>
  </si>
  <si>
    <t>HarryMe</t>
  </si>
  <si>
    <t>MarijDr</t>
  </si>
  <si>
    <t>MargotL</t>
  </si>
  <si>
    <t>AngelaR</t>
  </si>
  <si>
    <t>GervBg</t>
  </si>
  <si>
    <t>DiniVi</t>
  </si>
  <si>
    <t>GuusBek</t>
  </si>
  <si>
    <t>PatriceB</t>
  </si>
  <si>
    <t>RikVn</t>
  </si>
  <si>
    <t>MariBan</t>
  </si>
  <si>
    <t>JokevDi</t>
  </si>
  <si>
    <t>JacqueL</t>
  </si>
  <si>
    <t>Pieter44</t>
  </si>
  <si>
    <t>HenkvTil</t>
  </si>
  <si>
    <t>JanvEn</t>
  </si>
  <si>
    <t>MiekedWa</t>
  </si>
  <si>
    <t>ToosMeer</t>
  </si>
  <si>
    <t>ArnoldvD</t>
  </si>
  <si>
    <t>MarjanEt</t>
  </si>
  <si>
    <t>TonFrac</t>
  </si>
  <si>
    <t>HennyBrk</t>
  </si>
  <si>
    <t>TheaLees</t>
  </si>
  <si>
    <t>TheresOo</t>
  </si>
  <si>
    <t>RobPr</t>
  </si>
  <si>
    <t>JanJ53</t>
  </si>
  <si>
    <t>CorienR</t>
  </si>
  <si>
    <t>WiebeR</t>
  </si>
  <si>
    <t>WimCh</t>
  </si>
  <si>
    <t>GinaH</t>
  </si>
  <si>
    <t>LenieHu</t>
  </si>
  <si>
    <t>FransAr</t>
  </si>
  <si>
    <t>JannyvdB</t>
  </si>
  <si>
    <t>MagdaGe</t>
  </si>
  <si>
    <t>JoskaB</t>
  </si>
  <si>
    <t>HarrieNi</t>
  </si>
  <si>
    <t>RinusCa</t>
  </si>
  <si>
    <t>AnsBra</t>
  </si>
  <si>
    <t>RenatoL</t>
  </si>
  <si>
    <t>JohanE</t>
  </si>
  <si>
    <t>PauldVri</t>
  </si>
  <si>
    <t>HenkvAr</t>
  </si>
  <si>
    <t>WilfdW</t>
  </si>
  <si>
    <t>AnnaFei</t>
  </si>
  <si>
    <t>HuubvA</t>
  </si>
  <si>
    <t>HermD*</t>
  </si>
  <si>
    <t>HansSmt</t>
  </si>
  <si>
    <t>MiekeBB</t>
  </si>
  <si>
    <t>TonLees</t>
  </si>
  <si>
    <t>MarietAm</t>
  </si>
  <si>
    <t>NellieBr</t>
  </si>
  <si>
    <t>HermD</t>
  </si>
  <si>
    <t>WimBijl</t>
  </si>
  <si>
    <t>TonniVer</t>
  </si>
  <si>
    <t>ToosJan</t>
  </si>
  <si>
    <t>AnsA</t>
  </si>
  <si>
    <t>IneGr</t>
  </si>
  <si>
    <t>RiaB43</t>
  </si>
  <si>
    <t>AnnieBoo</t>
  </si>
  <si>
    <t>TheaEng</t>
  </si>
  <si>
    <t>WillyA</t>
  </si>
  <si>
    <t>BernG</t>
  </si>
  <si>
    <t>ToonvEld</t>
  </si>
  <si>
    <t>JanvdL</t>
  </si>
  <si>
    <t>Paren</t>
  </si>
  <si>
    <t>februari 2021</t>
  </si>
  <si>
    <t>rang</t>
  </si>
  <si>
    <t>WL</t>
  </si>
  <si>
    <t>Wilma</t>
  </si>
  <si>
    <t>Aantal deelnames</t>
  </si>
  <si>
    <t>aantal paren</t>
  </si>
  <si>
    <t>gemiddelde</t>
  </si>
  <si>
    <t>Aantal deelnames (evt. min 1)</t>
  </si>
  <si>
    <t>MarionHk</t>
  </si>
  <si>
    <t>JoseHe</t>
  </si>
  <si>
    <t>BartvOe</t>
  </si>
  <si>
    <t>NeldeB</t>
  </si>
  <si>
    <t>WilmaBil</t>
  </si>
  <si>
    <t>TruusjeG</t>
  </si>
  <si>
    <t>SusanRo</t>
  </si>
  <si>
    <t>aantal deelnemers</t>
  </si>
  <si>
    <t>RietvdBe</t>
  </si>
  <si>
    <t>GielH</t>
  </si>
  <si>
    <t>AddovD</t>
  </si>
  <si>
    <t>Addo van Doornen</t>
  </si>
  <si>
    <t>AdelineG</t>
  </si>
  <si>
    <t>zichtbaar na eerste deelname</t>
  </si>
  <si>
    <t>AdrivdH</t>
  </si>
  <si>
    <t>Adri van der Heijden</t>
  </si>
  <si>
    <t>Alfons Rietveld</t>
  </si>
  <si>
    <t>Angela de Ruijter</t>
  </si>
  <si>
    <t>Anna Feitsma</t>
  </si>
  <si>
    <t>AnneliPu</t>
  </si>
  <si>
    <t>AnneWe</t>
  </si>
  <si>
    <t>AnnieB46</t>
  </si>
  <si>
    <t>Annie Boon</t>
  </si>
  <si>
    <t>AnnieBS</t>
  </si>
  <si>
    <t>AnnievW</t>
  </si>
  <si>
    <t>Ans Arts</t>
  </si>
  <si>
    <t>Ans Brancart</t>
  </si>
  <si>
    <t>AnsKh</t>
  </si>
  <si>
    <t>Ans Kieft-Heesakkers</t>
  </si>
  <si>
    <t>AntonLf</t>
  </si>
  <si>
    <t>ArnoldLu</t>
  </si>
  <si>
    <t>Arnold van Druten</t>
  </si>
  <si>
    <t>AstridvB</t>
  </si>
  <si>
    <t>Astrid van Buren</t>
  </si>
  <si>
    <t>Bart von Oerthel</t>
  </si>
  <si>
    <t>BenM</t>
  </si>
  <si>
    <t>Ben Maas</t>
  </si>
  <si>
    <t>Bern Greijn</t>
  </si>
  <si>
    <t>BertH</t>
  </si>
  <si>
    <t>Bert Hendrix</t>
  </si>
  <si>
    <t>BertilM</t>
  </si>
  <si>
    <t>BetsieJ</t>
  </si>
  <si>
    <t>CobyvL</t>
  </si>
  <si>
    <t>CobyZg</t>
  </si>
  <si>
    <t>Coby Zuidgeest</t>
  </si>
  <si>
    <t>Corien Rietveld van den Dobbelsteen</t>
  </si>
  <si>
    <t>CorriePo</t>
  </si>
  <si>
    <t>DermaH</t>
  </si>
  <si>
    <t>DimphvD</t>
  </si>
  <si>
    <t>Dimph Derven</t>
  </si>
  <si>
    <t>Dini Vis</t>
  </si>
  <si>
    <t>DinyBrs</t>
  </si>
  <si>
    <t>DonatavR</t>
  </si>
  <si>
    <t>DorryJen</t>
  </si>
  <si>
    <t>EduardBe</t>
  </si>
  <si>
    <t>EllieBru</t>
  </si>
  <si>
    <t>EllyPul</t>
  </si>
  <si>
    <t>EngeliN</t>
  </si>
  <si>
    <t>Engelien van den Nieuwenhuijzen</t>
  </si>
  <si>
    <t>EnnyvR</t>
  </si>
  <si>
    <t>EricavS</t>
  </si>
  <si>
    <t>Erica van Schijndel</t>
  </si>
  <si>
    <t>EricvL</t>
  </si>
  <si>
    <t>FrannyS</t>
  </si>
  <si>
    <t>Frans Arts</t>
  </si>
  <si>
    <t>Frans Verbon</t>
  </si>
  <si>
    <t>FransvWe</t>
  </si>
  <si>
    <t>FredCo</t>
  </si>
  <si>
    <t>FreddeR</t>
  </si>
  <si>
    <t>GeerBra</t>
  </si>
  <si>
    <t>GerardAa</t>
  </si>
  <si>
    <t>GerdabdV</t>
  </si>
  <si>
    <t>GerrieAr</t>
  </si>
  <si>
    <t>Gerrit43</t>
  </si>
  <si>
    <t>Gerrit46</t>
  </si>
  <si>
    <t>GerritUK</t>
  </si>
  <si>
    <t>Gerard Van Bergen</t>
  </si>
  <si>
    <t>GeSchel</t>
  </si>
  <si>
    <t>Aegidius de Haan</t>
  </si>
  <si>
    <t>Gina Hopman</t>
  </si>
  <si>
    <t>Guus Bekking</t>
  </si>
  <si>
    <t>HannieRo</t>
  </si>
  <si>
    <t>HannyUi</t>
  </si>
  <si>
    <t>HansPull</t>
  </si>
  <si>
    <t>Hans Pulles</t>
  </si>
  <si>
    <t>Hans Smit</t>
  </si>
  <si>
    <t>HansvL</t>
  </si>
  <si>
    <t>Harrie van den Nieuwenhuijzen</t>
  </si>
  <si>
    <t>HarryLoe</t>
  </si>
  <si>
    <t>Harry Melis</t>
  </si>
  <si>
    <t>HeinSch</t>
  </si>
  <si>
    <t>HeleenHe</t>
  </si>
  <si>
    <t>HelmieM</t>
  </si>
  <si>
    <t>HenkBar</t>
  </si>
  <si>
    <t>Henk van Arem</t>
  </si>
  <si>
    <t>HenkVer</t>
  </si>
  <si>
    <t>HenkvRos</t>
  </si>
  <si>
    <t>Henk van Tilburg</t>
  </si>
  <si>
    <t>HenkWei</t>
  </si>
  <si>
    <t>Henny Breurkens</t>
  </si>
  <si>
    <t>HennyBrs</t>
  </si>
  <si>
    <t>Herm Droog</t>
  </si>
  <si>
    <t>Huub van Aanholt</t>
  </si>
  <si>
    <t>IdaVe</t>
  </si>
  <si>
    <t>Ida Verbon</t>
  </si>
  <si>
    <t>IneA</t>
  </si>
  <si>
    <t>Ine Greijn</t>
  </si>
  <si>
    <t>IngridJn</t>
  </si>
  <si>
    <t>Jacqueline de Leeuw</t>
  </si>
  <si>
    <t>JacquePo</t>
  </si>
  <si>
    <t>Jacqueline van der Pol</t>
  </si>
  <si>
    <t>JacqVhg</t>
  </si>
  <si>
    <t>Jacques Verheggen</t>
  </si>
  <si>
    <t>Jan Janssen</t>
  </si>
  <si>
    <t>JanMg</t>
  </si>
  <si>
    <t>JannyMij</t>
  </si>
  <si>
    <t>Janny van den Broek-Gijsbers</t>
  </si>
  <si>
    <t>Jan van der Linden</t>
  </si>
  <si>
    <t>Jan van Enckevort</t>
  </si>
  <si>
    <t>JanVl</t>
  </si>
  <si>
    <t>JanvTo</t>
  </si>
  <si>
    <t>Jan van Toor</t>
  </si>
  <si>
    <t>JelineG</t>
  </si>
  <si>
    <t>JohanBer</t>
  </si>
  <si>
    <t>Johan Evers</t>
  </si>
  <si>
    <t>JohanRaa</t>
  </si>
  <si>
    <t>Joke van Dijk</t>
  </si>
  <si>
    <t>JoopMeij</t>
  </si>
  <si>
    <t>JorritW</t>
  </si>
  <si>
    <t>José Hermsen</t>
  </si>
  <si>
    <t>Joska Borneman</t>
  </si>
  <si>
    <t>JosvdBer</t>
  </si>
  <si>
    <t>JoVb</t>
  </si>
  <si>
    <t>Jo Verbruggen</t>
  </si>
  <si>
    <t>KoosjeS</t>
  </si>
  <si>
    <t>LeenJo</t>
  </si>
  <si>
    <t>Lenie van den Hurk</t>
  </si>
  <si>
    <t>LenieL</t>
  </si>
  <si>
    <t>LiavTil</t>
  </si>
  <si>
    <t>Lia van Van Tilburg</t>
  </si>
  <si>
    <t>Magda Gerlach</t>
  </si>
  <si>
    <t>Margot Latta</t>
  </si>
  <si>
    <t>MarianRo</t>
  </si>
  <si>
    <t>MariaPe</t>
  </si>
  <si>
    <t>Mari Banken</t>
  </si>
  <si>
    <t>Mariet Ambaum</t>
  </si>
  <si>
    <t>Marijke Droog</t>
  </si>
  <si>
    <t>Marion Hoeks</t>
  </si>
  <si>
    <t>MarjaLoe</t>
  </si>
  <si>
    <t>Marianne van Etten</t>
  </si>
  <si>
    <t>MartLo</t>
  </si>
  <si>
    <t>Mieke van den Brand-Bouwmans</t>
  </si>
  <si>
    <t>Mieke de Waele</t>
  </si>
  <si>
    <t>Nel de Boer</t>
  </si>
  <si>
    <t>Nellie Braken</t>
  </si>
  <si>
    <t>NellieHL</t>
  </si>
  <si>
    <t>NoraSer</t>
  </si>
  <si>
    <t>Nora Servaes-de la Parra</t>
  </si>
  <si>
    <t>Patricia Boshom-Copray</t>
  </si>
  <si>
    <t>Paul de Vries</t>
  </si>
  <si>
    <t>PeterKa</t>
  </si>
  <si>
    <t>PeterR</t>
  </si>
  <si>
    <t>Peter Rijnierse</t>
  </si>
  <si>
    <t>PetervWb</t>
  </si>
  <si>
    <t>Pieter Vrijhof</t>
  </si>
  <si>
    <t>PieterZa</t>
  </si>
  <si>
    <t>Pieter Zandberg</t>
  </si>
  <si>
    <t>PietVerw</t>
  </si>
  <si>
    <t>PimCo</t>
  </si>
  <si>
    <t>Renato de Leeuw</t>
  </si>
  <si>
    <t>Ria Bijl-Calis</t>
  </si>
  <si>
    <t>RiaLoef</t>
  </si>
  <si>
    <t>Riet van den Berk</t>
  </si>
  <si>
    <t>RietvdS</t>
  </si>
  <si>
    <t>Rik ter Veen</t>
  </si>
  <si>
    <t>Rinie63</t>
  </si>
  <si>
    <t>Rinus Cabri</t>
  </si>
  <si>
    <t>RitaBog</t>
  </si>
  <si>
    <t>Rob Prins</t>
  </si>
  <si>
    <t>RonaldU</t>
  </si>
  <si>
    <t>RosemarH</t>
  </si>
  <si>
    <t>Rose Marie van den Heuvel</t>
  </si>
  <si>
    <t>SimoneHe</t>
  </si>
  <si>
    <t>Sjm Hendriks</t>
  </si>
  <si>
    <t>SitavH</t>
  </si>
  <si>
    <t>SjanvL</t>
  </si>
  <si>
    <t>Susan Rook</t>
  </si>
  <si>
    <t>Thea Engels-Tomas</t>
  </si>
  <si>
    <t>Thea van der Leest</t>
  </si>
  <si>
    <t>TheoDijk</t>
  </si>
  <si>
    <t>Therese Oomens-Verhaeg</t>
  </si>
  <si>
    <t>ToinevE</t>
  </si>
  <si>
    <t>Ton Francois</t>
  </si>
  <si>
    <t>Ton van der Leest</t>
  </si>
  <si>
    <t>TonnieBl</t>
  </si>
  <si>
    <t>Tonnie Verwijst</t>
  </si>
  <si>
    <t>Tonny36</t>
  </si>
  <si>
    <t>Tonny Verbruggen</t>
  </si>
  <si>
    <t>TonvA</t>
  </si>
  <si>
    <t>Toon van Eldijk</t>
  </si>
  <si>
    <t>ToosDijk</t>
  </si>
  <si>
    <t>Toos Jansen</t>
  </si>
  <si>
    <t>Toos van der Meer</t>
  </si>
  <si>
    <t>Truusje Geurts</t>
  </si>
  <si>
    <t>WalterE</t>
  </si>
  <si>
    <t>Walter Elemans</t>
  </si>
  <si>
    <t>Wiebe Riemersma</t>
  </si>
  <si>
    <t>WilBank</t>
  </si>
  <si>
    <t>Wilfried de Waele</t>
  </si>
  <si>
    <t>WillvOos</t>
  </si>
  <si>
    <t>Willy Arts</t>
  </si>
  <si>
    <t>WillyWls</t>
  </si>
  <si>
    <t>Wilma Langenhuijzen</t>
  </si>
  <si>
    <t>Wilma van der Bilt</t>
  </si>
  <si>
    <t>Wim Bijl</t>
  </si>
  <si>
    <t>Wim Christiaens</t>
  </si>
  <si>
    <t>Eduard van den Bergh</t>
  </si>
  <si>
    <t>Jos van den Bergh</t>
  </si>
  <si>
    <t>mei 2021</t>
  </si>
  <si>
    <t>Henk Weigergangs</t>
  </si>
  <si>
    <t>Wilfried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</si>
</sst>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0_ ;[Red]\-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1"/>
      <color rgb="FFFA7D00"/>
      <name val="Tahoma"/>
      <family val="2"/>
    </font>
    <font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i/>
      <sz val="14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0"/>
      <color rgb="FF000000"/>
      <name val="Verdana"/>
      <family val="2"/>
    </font>
    <font>
      <sz val="5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" fontId="3" fillId="0" borderId="1" xfId="2" applyNumberForma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0" fontId="7" fillId="2" borderId="1" xfId="1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vertical="center"/>
    </xf>
    <xf numFmtId="10" fontId="5" fillId="0" borderId="1" xfId="1" applyNumberFormat="1" applyFont="1" applyBorder="1" applyAlignment="1">
      <alignment horizontal="center" vertical="center"/>
    </xf>
    <xf numFmtId="0" fontId="9" fillId="5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8" fillId="0" borderId="0" xfId="0" applyFont="1"/>
    <xf numFmtId="164" fontId="0" fillId="0" borderId="0" xfId="0" applyNumberFormat="1"/>
    <xf numFmtId="165" fontId="7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6" fontId="12" fillId="0" borderId="1" xfId="2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horizontal="right" vertical="center" wrapText="1"/>
    </xf>
    <xf numFmtId="9" fontId="0" fillId="0" borderId="0" xfId="1" applyFont="1"/>
    <xf numFmtId="9" fontId="5" fillId="4" borderId="1" xfId="1" applyFont="1" applyFill="1" applyBorder="1" applyAlignment="1">
      <alignment vertical="center"/>
    </xf>
    <xf numFmtId="9" fontId="5" fillId="0" borderId="1" xfId="1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/>
    </xf>
    <xf numFmtId="10" fontId="13" fillId="3" borderId="0" xfId="0" applyNumberFormat="1" applyFont="1" applyFill="1" applyAlignment="1">
      <alignment horizontal="right" vertical="center" wrapText="1"/>
    </xf>
    <xf numFmtId="10" fontId="0" fillId="0" borderId="0" xfId="0" applyNumberForma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wrapText="1"/>
    </xf>
    <xf numFmtId="0" fontId="0" fillId="0" borderId="0" xfId="0" applyNumberFormat="1"/>
    <xf numFmtId="0" fontId="2" fillId="3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4" fillId="0" borderId="0" xfId="0" applyFont="1"/>
    <xf numFmtId="0" fontId="14" fillId="5" borderId="0" xfId="0" applyFont="1" applyFill="1" applyAlignment="1">
      <alignment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3">
    <cellStyle name="Hyperlink" xfId="2" builtinId="8"/>
    <cellStyle name="Procent" xfId="1" builtinId="5"/>
    <cellStyle name="Standaard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"/>
  <sheetViews>
    <sheetView topLeftCell="A22" workbookViewId="0">
      <selection activeCell="B1" sqref="B1:B52"/>
    </sheetView>
  </sheetViews>
  <sheetFormatPr defaultRowHeight="14.25" x14ac:dyDescent="0.45"/>
  <cols>
    <col min="1" max="1" width="31.3984375" style="1" customWidth="1"/>
    <col min="2" max="2" width="17.59765625" customWidth="1"/>
  </cols>
  <sheetData>
    <row r="1" spans="1:2" x14ac:dyDescent="0.45">
      <c r="A1" s="1" t="s">
        <v>0</v>
      </c>
      <c r="B1">
        <v>47</v>
      </c>
    </row>
    <row r="2" spans="1:2" x14ac:dyDescent="0.45">
      <c r="A2" s="1" t="s">
        <v>1</v>
      </c>
      <c r="B2">
        <v>43</v>
      </c>
    </row>
    <row r="3" spans="1:2" x14ac:dyDescent="0.45">
      <c r="A3" s="1" t="s">
        <v>2</v>
      </c>
      <c r="B3">
        <v>37</v>
      </c>
    </row>
    <row r="4" spans="1:2" x14ac:dyDescent="0.45">
      <c r="A4" s="1" t="s">
        <v>3</v>
      </c>
      <c r="B4">
        <v>23</v>
      </c>
    </row>
    <row r="5" spans="1:2" x14ac:dyDescent="0.45">
      <c r="A5" s="1" t="s">
        <v>4</v>
      </c>
      <c r="B5">
        <v>18</v>
      </c>
    </row>
    <row r="6" spans="1:2" x14ac:dyDescent="0.45">
      <c r="A6" s="1" t="s">
        <v>5</v>
      </c>
      <c r="B6">
        <v>17</v>
      </c>
    </row>
    <row r="7" spans="1:2" x14ac:dyDescent="0.45">
      <c r="A7" s="1" t="s">
        <v>6</v>
      </c>
      <c r="B7">
        <v>14</v>
      </c>
    </row>
    <row r="8" spans="1:2" x14ac:dyDescent="0.45">
      <c r="A8" s="1" t="s">
        <v>7</v>
      </c>
      <c r="B8">
        <v>12</v>
      </c>
    </row>
    <row r="9" spans="1:2" x14ac:dyDescent="0.45">
      <c r="A9" s="1" t="s">
        <v>8</v>
      </c>
      <c r="B9">
        <v>11</v>
      </c>
    </row>
    <row r="10" spans="1:2" x14ac:dyDescent="0.45">
      <c r="A10" s="1" t="s">
        <v>9</v>
      </c>
      <c r="B10">
        <v>9</v>
      </c>
    </row>
    <row r="11" spans="1:2" x14ac:dyDescent="0.45">
      <c r="A11" s="1" t="s">
        <v>10</v>
      </c>
      <c r="B11">
        <v>6</v>
      </c>
    </row>
    <row r="12" spans="1:2" x14ac:dyDescent="0.45">
      <c r="A12" s="1" t="s">
        <v>11</v>
      </c>
      <c r="B12">
        <v>6</v>
      </c>
    </row>
    <row r="13" spans="1:2" x14ac:dyDescent="0.45">
      <c r="A13" s="1" t="s">
        <v>12</v>
      </c>
      <c r="B13">
        <v>2</v>
      </c>
    </row>
    <row r="14" spans="1:2" x14ac:dyDescent="0.45">
      <c r="A14" s="1" t="s">
        <v>13</v>
      </c>
      <c r="B14">
        <v>-3</v>
      </c>
    </row>
    <row r="15" spans="1:2" x14ac:dyDescent="0.45">
      <c r="A15" s="1" t="s">
        <v>14</v>
      </c>
      <c r="B15">
        <v>-5</v>
      </c>
    </row>
    <row r="16" spans="1:2" x14ac:dyDescent="0.45">
      <c r="A16" s="1" t="s">
        <v>15</v>
      </c>
      <c r="B16">
        <v>-6</v>
      </c>
    </row>
    <row r="17" spans="1:2" x14ac:dyDescent="0.45">
      <c r="A17" s="1" t="s">
        <v>16</v>
      </c>
      <c r="B17">
        <v>-6</v>
      </c>
    </row>
    <row r="18" spans="1:2" x14ac:dyDescent="0.45">
      <c r="A18" s="1" t="s">
        <v>17</v>
      </c>
      <c r="B18">
        <v>-8</v>
      </c>
    </row>
    <row r="19" spans="1:2" x14ac:dyDescent="0.45">
      <c r="A19" s="1" t="s">
        <v>18</v>
      </c>
      <c r="B19">
        <v>-9</v>
      </c>
    </row>
    <row r="20" spans="1:2" x14ac:dyDescent="0.45">
      <c r="A20" s="1" t="s">
        <v>19</v>
      </c>
      <c r="B20">
        <v>-20</v>
      </c>
    </row>
    <row r="21" spans="1:2" x14ac:dyDescent="0.45">
      <c r="A21" s="1" t="s">
        <v>20</v>
      </c>
      <c r="B21">
        <v>-20</v>
      </c>
    </row>
    <row r="22" spans="1:2" x14ac:dyDescent="0.45">
      <c r="A22" s="1" t="s">
        <v>21</v>
      </c>
      <c r="B22">
        <v>-22</v>
      </c>
    </row>
    <row r="23" spans="1:2" x14ac:dyDescent="0.45">
      <c r="A23" s="1" t="s">
        <v>22</v>
      </c>
      <c r="B23">
        <v>-22</v>
      </c>
    </row>
    <row r="24" spans="1:2" x14ac:dyDescent="0.45">
      <c r="A24" s="1" t="s">
        <v>23</v>
      </c>
      <c r="B24">
        <v>-34</v>
      </c>
    </row>
    <row r="25" spans="1:2" x14ac:dyDescent="0.45">
      <c r="A25" s="1" t="s">
        <v>24</v>
      </c>
      <c r="B25">
        <v>-44</v>
      </c>
    </row>
    <row r="26" spans="1:2" x14ac:dyDescent="0.45">
      <c r="A26" s="1" t="s">
        <v>25</v>
      </c>
      <c r="B26">
        <v>-45</v>
      </c>
    </row>
    <row r="27" spans="1:2" x14ac:dyDescent="0.45">
      <c r="A27" s="1" t="s">
        <v>26</v>
      </c>
      <c r="B27">
        <v>47</v>
      </c>
    </row>
    <row r="28" spans="1:2" x14ac:dyDescent="0.45">
      <c r="A28" s="1" t="s">
        <v>27</v>
      </c>
      <c r="B28">
        <v>43</v>
      </c>
    </row>
    <row r="29" spans="1:2" x14ac:dyDescent="0.45">
      <c r="A29" s="1" t="s">
        <v>28</v>
      </c>
      <c r="B29">
        <v>37</v>
      </c>
    </row>
    <row r="30" spans="1:2" x14ac:dyDescent="0.45">
      <c r="A30" s="1" t="s">
        <v>29</v>
      </c>
      <c r="B30">
        <v>23</v>
      </c>
    </row>
    <row r="31" spans="1:2" x14ac:dyDescent="0.45">
      <c r="A31" s="1" t="s">
        <v>30</v>
      </c>
      <c r="B31">
        <v>18</v>
      </c>
    </row>
    <row r="32" spans="1:2" x14ac:dyDescent="0.45">
      <c r="A32" s="1" t="s">
        <v>31</v>
      </c>
      <c r="B32">
        <v>17</v>
      </c>
    </row>
    <row r="33" spans="1:2" x14ac:dyDescent="0.45">
      <c r="A33" s="1" t="s">
        <v>32</v>
      </c>
      <c r="B33">
        <v>14</v>
      </c>
    </row>
    <row r="34" spans="1:2" x14ac:dyDescent="0.45">
      <c r="A34" s="1" t="s">
        <v>33</v>
      </c>
      <c r="B34">
        <v>12</v>
      </c>
    </row>
    <row r="35" spans="1:2" x14ac:dyDescent="0.45">
      <c r="A35" s="1" t="s">
        <v>34</v>
      </c>
      <c r="B35">
        <v>11</v>
      </c>
    </row>
    <row r="36" spans="1:2" x14ac:dyDescent="0.45">
      <c r="A36" s="1" t="s">
        <v>35</v>
      </c>
      <c r="B36">
        <v>9</v>
      </c>
    </row>
    <row r="37" spans="1:2" x14ac:dyDescent="0.45">
      <c r="A37" s="1" t="s">
        <v>36</v>
      </c>
      <c r="B37">
        <v>6</v>
      </c>
    </row>
    <row r="38" spans="1:2" x14ac:dyDescent="0.45">
      <c r="A38" s="1" t="s">
        <v>37</v>
      </c>
      <c r="B38">
        <v>6</v>
      </c>
    </row>
    <row r="39" spans="1:2" x14ac:dyDescent="0.45">
      <c r="A39" s="1" t="s">
        <v>38</v>
      </c>
      <c r="B39">
        <v>2</v>
      </c>
    </row>
    <row r="40" spans="1:2" x14ac:dyDescent="0.45">
      <c r="A40" s="1" t="s">
        <v>39</v>
      </c>
      <c r="B40">
        <v>-3</v>
      </c>
    </row>
    <row r="41" spans="1:2" x14ac:dyDescent="0.45">
      <c r="A41" s="1" t="s">
        <v>40</v>
      </c>
      <c r="B41">
        <v>-5</v>
      </c>
    </row>
    <row r="42" spans="1:2" x14ac:dyDescent="0.45">
      <c r="A42" s="1" t="s">
        <v>41</v>
      </c>
      <c r="B42">
        <v>-6</v>
      </c>
    </row>
    <row r="43" spans="1:2" x14ac:dyDescent="0.45">
      <c r="A43" s="1" t="s">
        <v>42</v>
      </c>
      <c r="B43">
        <v>-6</v>
      </c>
    </row>
    <row r="44" spans="1:2" x14ac:dyDescent="0.45">
      <c r="A44" s="1" t="s">
        <v>43</v>
      </c>
      <c r="B44">
        <v>-8</v>
      </c>
    </row>
    <row r="45" spans="1:2" x14ac:dyDescent="0.45">
      <c r="A45" s="1" t="s">
        <v>44</v>
      </c>
      <c r="B45">
        <v>-9</v>
      </c>
    </row>
    <row r="46" spans="1:2" x14ac:dyDescent="0.45">
      <c r="A46" s="1" t="s">
        <v>45</v>
      </c>
      <c r="B46">
        <v>-20</v>
      </c>
    </row>
    <row r="47" spans="1:2" x14ac:dyDescent="0.45">
      <c r="A47" s="1" t="s">
        <v>46</v>
      </c>
      <c r="B47">
        <v>-20</v>
      </c>
    </row>
    <row r="48" spans="1:2" x14ac:dyDescent="0.45">
      <c r="A48" s="1" t="s">
        <v>47</v>
      </c>
      <c r="B48">
        <v>-22</v>
      </c>
    </row>
    <row r="49" spans="1:2" x14ac:dyDescent="0.45">
      <c r="A49" s="1" t="s">
        <v>48</v>
      </c>
      <c r="B49">
        <v>-22</v>
      </c>
    </row>
    <row r="50" spans="1:2" x14ac:dyDescent="0.45">
      <c r="A50" s="1" t="s">
        <v>49</v>
      </c>
      <c r="B50">
        <v>-34</v>
      </c>
    </row>
    <row r="51" spans="1:2" x14ac:dyDescent="0.45">
      <c r="A51" s="1" t="s">
        <v>50</v>
      </c>
      <c r="B51">
        <v>-44</v>
      </c>
    </row>
    <row r="52" spans="1:2" x14ac:dyDescent="0.45">
      <c r="A52" s="1" t="s">
        <v>51</v>
      </c>
      <c r="B52">
        <v>-45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2A81-F256-4F8E-8AF9-82ED8B969928}">
  <dimension ref="A1:C56"/>
  <sheetViews>
    <sheetView workbookViewId="0">
      <selection activeCell="C1" sqref="C1"/>
    </sheetView>
  </sheetViews>
  <sheetFormatPr defaultRowHeight="14.25" x14ac:dyDescent="0.45"/>
  <cols>
    <col min="1" max="1" width="10.06640625" bestFit="1" customWidth="1"/>
    <col min="2" max="2" width="8" bestFit="1" customWidth="1"/>
    <col min="3" max="3" width="30" bestFit="1" customWidth="1"/>
  </cols>
  <sheetData>
    <row r="1" spans="1:3" x14ac:dyDescent="0.45">
      <c r="A1" s="1" t="s">
        <v>1</v>
      </c>
      <c r="B1" s="22">
        <v>0.5927</v>
      </c>
      <c r="C1" t="str">
        <f>VLOOKUP(A1,'Stand mei'!B:C,2,FALSE)</f>
        <v>Alfons Rietveld</v>
      </c>
    </row>
    <row r="2" spans="1:3" x14ac:dyDescent="0.45">
      <c r="A2" s="1" t="s">
        <v>5</v>
      </c>
      <c r="B2" s="22">
        <v>0.52280000000000004</v>
      </c>
      <c r="C2" t="str">
        <f>VLOOKUP(A2,'Stand mei'!B:C,2,FALSE)</f>
        <v>Angela de Ruijter</v>
      </c>
    </row>
    <row r="3" spans="1:3" x14ac:dyDescent="0.45">
      <c r="A3" s="1" t="s">
        <v>44</v>
      </c>
      <c r="B3" s="22">
        <v>0.3543</v>
      </c>
      <c r="C3" t="str">
        <f>VLOOKUP(A3,'Stand mei'!B:C,2,FALSE)</f>
        <v>Anna Feitsma</v>
      </c>
    </row>
    <row r="4" spans="1:3" x14ac:dyDescent="0.45">
      <c r="A4" s="1" t="s">
        <v>38</v>
      </c>
      <c r="B4" s="22">
        <v>0.52710000000000001</v>
      </c>
      <c r="C4" t="str">
        <f>VLOOKUP(A4,'Stand mei'!B:C,2,FALSE)</f>
        <v>Ans Brancart</v>
      </c>
    </row>
    <row r="5" spans="1:3" x14ac:dyDescent="0.45">
      <c r="A5" s="1" t="s">
        <v>19</v>
      </c>
      <c r="B5" s="22">
        <v>0.47810000000000002</v>
      </c>
      <c r="C5" t="str">
        <f>VLOOKUP(A5,'Stand mei'!B:C,2,FALSE)</f>
        <v>Arnold van Druten</v>
      </c>
    </row>
    <row r="6" spans="1:3" x14ac:dyDescent="0.45">
      <c r="A6" s="1" t="s">
        <v>62</v>
      </c>
      <c r="B6" s="22">
        <v>0.44180000000000003</v>
      </c>
      <c r="C6" t="str">
        <f>VLOOKUP(A6,'Stand mei'!B:C,2,FALSE)</f>
        <v>Bern Greijn</v>
      </c>
    </row>
    <row r="7" spans="1:3" x14ac:dyDescent="0.45">
      <c r="A7" s="1" t="s">
        <v>27</v>
      </c>
      <c r="B7" s="22">
        <v>0.5927</v>
      </c>
      <c r="C7" t="str">
        <f>VLOOKUP(A7,'Stand mei'!B:C,2,FALSE)</f>
        <v>Corien Rietveld van den Dobbelsteen</v>
      </c>
    </row>
    <row r="8" spans="1:3" x14ac:dyDescent="0.45">
      <c r="A8" s="1" t="s">
        <v>7</v>
      </c>
      <c r="B8" s="22">
        <v>0.53190000000000004</v>
      </c>
      <c r="C8" t="str">
        <f>VLOOKUP(A8,'Stand mei'!B:C,2,FALSE)</f>
        <v>Dini Vis</v>
      </c>
    </row>
    <row r="9" spans="1:3" x14ac:dyDescent="0.45">
      <c r="A9" s="1" t="s">
        <v>0</v>
      </c>
      <c r="B9" s="22">
        <v>0.52780000000000005</v>
      </c>
      <c r="C9" t="str">
        <f>VLOOKUP(A9,'Stand mei'!B:C,2,FALSE)</f>
        <v>Frans Verbon</v>
      </c>
    </row>
    <row r="10" spans="1:3" x14ac:dyDescent="0.45">
      <c r="A10" s="1" t="s">
        <v>30</v>
      </c>
      <c r="B10" s="22">
        <v>0.52259999999999995</v>
      </c>
      <c r="C10" t="str">
        <f>VLOOKUP(A10,'Stand mei'!B:C,2,FALSE)</f>
        <v>Gina Hopman</v>
      </c>
    </row>
    <row r="11" spans="1:3" x14ac:dyDescent="0.45">
      <c r="A11" s="1" t="s">
        <v>47</v>
      </c>
      <c r="B11" s="22">
        <v>0.40820000000000001</v>
      </c>
      <c r="C11" t="str">
        <f>VLOOKUP(A11,'Stand mei'!B:C,2,FALSE)</f>
        <v>Hans Smit</v>
      </c>
    </row>
    <row r="12" spans="1:3" x14ac:dyDescent="0.45">
      <c r="A12" s="1" t="s">
        <v>36</v>
      </c>
      <c r="B12" s="22">
        <v>0.59670000000000001</v>
      </c>
      <c r="C12" t="str">
        <f>VLOOKUP(A12,'Stand mei'!B:C,2,FALSE)</f>
        <v>Harrie van den Nieuwenhuijzen</v>
      </c>
    </row>
    <row r="13" spans="1:3" x14ac:dyDescent="0.45">
      <c r="A13" s="1" t="s">
        <v>2</v>
      </c>
      <c r="B13" s="22">
        <v>0.59030000000000005</v>
      </c>
      <c r="C13" t="str">
        <f>VLOOKUP(A13,'Stand mei'!B:C,2,FALSE)</f>
        <v>Harry Melis</v>
      </c>
    </row>
    <row r="14" spans="1:3" x14ac:dyDescent="0.45">
      <c r="A14" s="1" t="s">
        <v>42</v>
      </c>
      <c r="B14" s="22">
        <v>0.45710000000000001</v>
      </c>
      <c r="C14" t="str">
        <f>VLOOKUP(A14,'Stand mei'!B:C,2,FALSE)</f>
        <v>Henk van Arem</v>
      </c>
    </row>
    <row r="15" spans="1:3" x14ac:dyDescent="0.45">
      <c r="A15" s="1" t="s">
        <v>22</v>
      </c>
      <c r="B15" s="22">
        <v>0.55030000000000001</v>
      </c>
      <c r="C15" t="str">
        <f>VLOOKUP(A15,'Stand mei'!B:C,2,FALSE)</f>
        <v>Henny Breurkens</v>
      </c>
    </row>
    <row r="16" spans="1:3" x14ac:dyDescent="0.45">
      <c r="A16" s="1" t="s">
        <v>45</v>
      </c>
      <c r="B16" s="22">
        <v>0.47810000000000002</v>
      </c>
      <c r="C16" t="str">
        <f>VLOOKUP(A16,'Stand mei'!B:C,2,FALSE)</f>
        <v>Huub van Aanholt</v>
      </c>
    </row>
    <row r="17" spans="1:3" x14ac:dyDescent="0.45">
      <c r="A17" s="1" t="s">
        <v>57</v>
      </c>
      <c r="B17" s="22">
        <v>0.44180000000000003</v>
      </c>
      <c r="C17" t="str">
        <f>VLOOKUP(A17,'Stand mei'!B:C,2,FALSE)</f>
        <v>Ine Greijn</v>
      </c>
    </row>
    <row r="18" spans="1:3" x14ac:dyDescent="0.45">
      <c r="A18" s="1" t="s">
        <v>13</v>
      </c>
      <c r="B18" s="22">
        <v>0.4829</v>
      </c>
      <c r="C18" t="str">
        <f>VLOOKUP(A18,'Stand mei'!B:C,2,FALSE)</f>
        <v>Jacqueline de Leeuw</v>
      </c>
    </row>
    <row r="19" spans="1:3" x14ac:dyDescent="0.45">
      <c r="A19" s="1" t="s">
        <v>26</v>
      </c>
      <c r="B19" s="22">
        <v>0.52780000000000005</v>
      </c>
      <c r="C19" t="str">
        <f>VLOOKUP(A19,'Stand mei'!B:C,2,FALSE)</f>
        <v>Jan Janssen</v>
      </c>
    </row>
    <row r="20" spans="1:3" x14ac:dyDescent="0.45">
      <c r="A20" s="1" t="s">
        <v>16</v>
      </c>
      <c r="B20" s="22">
        <v>0.45710000000000001</v>
      </c>
      <c r="C20" t="str">
        <f>VLOOKUP(A20,'Stand mei'!B:C,2,FALSE)</f>
        <v>Jan van Enckevort</v>
      </c>
    </row>
    <row r="21" spans="1:3" x14ac:dyDescent="0.45">
      <c r="A21" s="1" t="s">
        <v>33</v>
      </c>
      <c r="B21" s="22">
        <v>0.53190000000000004</v>
      </c>
      <c r="C21" t="str">
        <f>VLOOKUP(A21,'Stand mei'!B:C,2,FALSE)</f>
        <v>Janny van den Broek-Gijsbers</v>
      </c>
    </row>
    <row r="22" spans="1:3" x14ac:dyDescent="0.45">
      <c r="A22" s="1" t="s">
        <v>40</v>
      </c>
      <c r="B22" s="22">
        <v>0.53820000000000001</v>
      </c>
      <c r="C22" t="str">
        <f>VLOOKUP(A22,'Stand mei'!B:C,2,FALSE)</f>
        <v>Johan Evers</v>
      </c>
    </row>
    <row r="23" spans="1:3" x14ac:dyDescent="0.45">
      <c r="A23" s="1" t="s">
        <v>12</v>
      </c>
      <c r="B23" s="22">
        <v>0.52710000000000001</v>
      </c>
      <c r="C23" t="str">
        <f>VLOOKUP(A23,'Stand mei'!B:C,2,FALSE)</f>
        <v>Joke van Dijk</v>
      </c>
    </row>
    <row r="24" spans="1:3" x14ac:dyDescent="0.45">
      <c r="A24" s="1" t="s">
        <v>35</v>
      </c>
      <c r="B24" s="22">
        <v>0.4541</v>
      </c>
      <c r="C24" t="str">
        <f>VLOOKUP(A24,'Stand mei'!B:C,2,FALSE)</f>
        <v>Joska Borneman</v>
      </c>
    </row>
    <row r="25" spans="1:3" x14ac:dyDescent="0.45">
      <c r="A25" s="1" t="s">
        <v>31</v>
      </c>
      <c r="B25" s="22">
        <v>0.52280000000000004</v>
      </c>
      <c r="C25" t="str">
        <f>VLOOKUP(A25,'Stand mei'!B:C,2,FALSE)</f>
        <v>Lenie van den Hurk</v>
      </c>
    </row>
    <row r="26" spans="1:3" x14ac:dyDescent="0.45">
      <c r="A26" s="1" t="s">
        <v>4</v>
      </c>
      <c r="B26" s="22">
        <v>0.52259999999999995</v>
      </c>
      <c r="C26" t="str">
        <f>VLOOKUP(A26,'Stand mei'!B:C,2,FALSE)</f>
        <v>Margot Latta</v>
      </c>
    </row>
    <row r="27" spans="1:3" x14ac:dyDescent="0.45">
      <c r="A27" s="1" t="s">
        <v>11</v>
      </c>
      <c r="B27" s="22">
        <v>0.60760000000000003</v>
      </c>
      <c r="C27" t="str">
        <f>VLOOKUP(A27,'Stand mei'!B:C,2,FALSE)</f>
        <v>Mari Banken</v>
      </c>
    </row>
    <row r="28" spans="1:3" x14ac:dyDescent="0.45">
      <c r="A28" s="1" t="s">
        <v>3</v>
      </c>
      <c r="B28" s="22">
        <v>0.54510000000000003</v>
      </c>
      <c r="C28" t="str">
        <f>VLOOKUP(A28,'Stand mei'!B:C,2,FALSE)</f>
        <v>Marijke Droog</v>
      </c>
    </row>
    <row r="29" spans="1:3" x14ac:dyDescent="0.45">
      <c r="A29" s="1" t="s">
        <v>17</v>
      </c>
      <c r="B29" s="22">
        <v>0.43819999999999998</v>
      </c>
      <c r="C29" t="str">
        <f>VLOOKUP(A29,'Stand mei'!B:C,2,FALSE)</f>
        <v>Mieke de Waele</v>
      </c>
    </row>
    <row r="30" spans="1:3" x14ac:dyDescent="0.45">
      <c r="A30" s="1" t="s">
        <v>48</v>
      </c>
      <c r="B30" s="22">
        <v>0.55030000000000001</v>
      </c>
      <c r="C30" t="str">
        <f>VLOOKUP(A30,'Stand mei'!B:C,2,FALSE)</f>
        <v>Mieke van den Brand-Bouwmans</v>
      </c>
    </row>
    <row r="31" spans="1:3" x14ac:dyDescent="0.45">
      <c r="A31" s="1" t="s">
        <v>9</v>
      </c>
      <c r="B31" s="22">
        <v>0.4541</v>
      </c>
      <c r="C31" t="str">
        <f>VLOOKUP(A31,'Stand mei'!B:C,2,FALSE)</f>
        <v>Patricia Boshom-Copray</v>
      </c>
    </row>
    <row r="32" spans="1:3" x14ac:dyDescent="0.45">
      <c r="A32" s="1" t="s">
        <v>14</v>
      </c>
      <c r="B32" s="22">
        <v>0.53820000000000001</v>
      </c>
      <c r="C32" t="str">
        <f>VLOOKUP(A32,'Stand mei'!B:C,2,FALSE)</f>
        <v>Pieter Vrijhof</v>
      </c>
    </row>
    <row r="33" spans="1:3" x14ac:dyDescent="0.45">
      <c r="A33" s="1" t="s">
        <v>39</v>
      </c>
      <c r="B33" s="22">
        <v>0.4829</v>
      </c>
      <c r="C33" t="str">
        <f>VLOOKUP(A33,'Stand mei'!B:C,2,FALSE)</f>
        <v>Renato de Leeuw</v>
      </c>
    </row>
    <row r="34" spans="1:3" x14ac:dyDescent="0.45">
      <c r="A34" s="1" t="s">
        <v>58</v>
      </c>
      <c r="B34" s="22">
        <v>0.55459999999999998</v>
      </c>
      <c r="C34" t="str">
        <f>VLOOKUP(A34,'Stand mei'!B:C,2,FALSE)</f>
        <v>Ria Bijl-Calis</v>
      </c>
    </row>
    <row r="35" spans="1:3" x14ac:dyDescent="0.45">
      <c r="A35" s="1" t="s">
        <v>10</v>
      </c>
      <c r="B35" s="22">
        <v>0.59670000000000001</v>
      </c>
      <c r="C35" t="str">
        <f>VLOOKUP(A35,'Stand mei'!B:C,2,FALSE)</f>
        <v>Rik ter Veen</v>
      </c>
    </row>
    <row r="36" spans="1:3" x14ac:dyDescent="0.45">
      <c r="A36" s="1" t="s">
        <v>37</v>
      </c>
      <c r="B36" s="22">
        <v>0.60760000000000003</v>
      </c>
      <c r="C36" t="str">
        <f>VLOOKUP(A36,'Stand mei'!B:C,2,FALSE)</f>
        <v>Rinus Cabri</v>
      </c>
    </row>
    <row r="37" spans="1:3" x14ac:dyDescent="0.45">
      <c r="A37" s="1" t="s">
        <v>60</v>
      </c>
      <c r="B37" s="22">
        <v>0.43630000000000002</v>
      </c>
      <c r="C37" t="str">
        <f>VLOOKUP(A37,'Stand mei'!B:C,2,FALSE)</f>
        <v>Thea Engels-Tomas</v>
      </c>
    </row>
    <row r="38" spans="1:3" x14ac:dyDescent="0.45">
      <c r="A38" s="1" t="s">
        <v>23</v>
      </c>
      <c r="B38" s="22">
        <v>0.41389999999999999</v>
      </c>
      <c r="C38" t="str">
        <f>VLOOKUP(A38,'Stand mei'!B:C,2,FALSE)</f>
        <v>Thea van der Leest</v>
      </c>
    </row>
    <row r="39" spans="1:3" x14ac:dyDescent="0.45">
      <c r="A39" s="1" t="s">
        <v>21</v>
      </c>
      <c r="B39" s="22">
        <v>0.40820000000000001</v>
      </c>
      <c r="C39" t="str">
        <f>VLOOKUP(A39,'Stand mei'!B:C,2,FALSE)</f>
        <v>Ton Francois</v>
      </c>
    </row>
    <row r="40" spans="1:3" x14ac:dyDescent="0.45">
      <c r="A40" s="1" t="s">
        <v>49</v>
      </c>
      <c r="B40" s="22">
        <v>0.41389999999999999</v>
      </c>
      <c r="C40" t="str">
        <f>VLOOKUP(A40,'Stand mei'!B:C,2,FALSE)</f>
        <v>Ton van der Leest</v>
      </c>
    </row>
    <row r="41" spans="1:3" x14ac:dyDescent="0.45">
      <c r="A41" s="1" t="s">
        <v>55</v>
      </c>
      <c r="B41" s="22">
        <v>0.43630000000000002</v>
      </c>
      <c r="C41" t="str">
        <f>VLOOKUP(A41,'Stand mei'!B:C,2,FALSE)</f>
        <v>Toos Jansen</v>
      </c>
    </row>
    <row r="42" spans="1:3" x14ac:dyDescent="0.45">
      <c r="A42" s="1" t="s">
        <v>18</v>
      </c>
      <c r="B42" s="22">
        <v>0.3543</v>
      </c>
      <c r="C42" t="str">
        <f>VLOOKUP(A42,'Stand mei'!B:C,2,FALSE)</f>
        <v>Toos van der Meer</v>
      </c>
    </row>
    <row r="43" spans="1:3" x14ac:dyDescent="0.45">
      <c r="A43" s="1" t="s">
        <v>28</v>
      </c>
      <c r="B43" s="22">
        <v>0.59030000000000005</v>
      </c>
      <c r="C43" t="str">
        <f>VLOOKUP(A43,'Stand mei'!B:C,2,FALSE)</f>
        <v>Wiebe Riemersma</v>
      </c>
    </row>
    <row r="44" spans="1:3" x14ac:dyDescent="0.45">
      <c r="A44" s="1" t="s">
        <v>43</v>
      </c>
      <c r="B44" s="22">
        <v>0.43819999999999998</v>
      </c>
      <c r="C44" t="str">
        <f>VLOOKUP(A44,'Stand mei'!B:C,2,FALSE)</f>
        <v>Wilfried de Waele</v>
      </c>
    </row>
    <row r="45" spans="1:3" x14ac:dyDescent="0.45">
      <c r="A45" s="1" t="s">
        <v>53</v>
      </c>
      <c r="B45" s="22">
        <v>0.55459999999999998</v>
      </c>
      <c r="C45" t="str">
        <f>VLOOKUP(A45,'Stand mei'!B:C,2,FALSE)</f>
        <v>Wim Bijl</v>
      </c>
    </row>
    <row r="46" spans="1:3" x14ac:dyDescent="0.45">
      <c r="A46" s="1" t="s">
        <v>29</v>
      </c>
      <c r="B46" s="22">
        <v>0.54510000000000003</v>
      </c>
      <c r="C46" t="str">
        <f>VLOOKUP(A46,'Stand mei'!B:C,2,FALSE)</f>
        <v>Wim Christiaens</v>
      </c>
    </row>
    <row r="47" spans="1:3" x14ac:dyDescent="0.45">
      <c r="A47" s="1" t="s">
        <v>205</v>
      </c>
      <c r="B47" s="22">
        <v>0.51700000000000002</v>
      </c>
      <c r="C47" t="str">
        <f>VLOOKUP(A47,'Stand mei'!B:C,2,FALSE)</f>
        <v>Jos van den Bergh</v>
      </c>
    </row>
    <row r="48" spans="1:3" x14ac:dyDescent="0.45">
      <c r="A48" s="1" t="s">
        <v>50</v>
      </c>
      <c r="B48" s="22">
        <v>0.49199999999999999</v>
      </c>
      <c r="C48" t="str">
        <f>VLOOKUP(A48,'Stand mei'!B:C,2,FALSE)</f>
        <v>Mariet Ambaum</v>
      </c>
    </row>
    <row r="49" spans="1:3" x14ac:dyDescent="0.45">
      <c r="A49" s="1" t="s">
        <v>74</v>
      </c>
      <c r="B49" s="22">
        <v>0.49130000000000001</v>
      </c>
      <c r="C49" t="str">
        <f>VLOOKUP(A49,'Stand mei'!B:C,2,FALSE)</f>
        <v>Marion Hoeks</v>
      </c>
    </row>
    <row r="50" spans="1:3" x14ac:dyDescent="0.45">
      <c r="A50" s="1" t="s">
        <v>15</v>
      </c>
      <c r="B50" s="22">
        <v>0.48580000000000001</v>
      </c>
      <c r="C50" t="str">
        <f>VLOOKUP(A50,'Stand mei'!B:C,2,FALSE)</f>
        <v>Henk van Tilburg</v>
      </c>
    </row>
    <row r="51" spans="1:3" x14ac:dyDescent="0.45">
      <c r="A51" s="1" t="s">
        <v>56</v>
      </c>
      <c r="B51" s="22">
        <v>0.43280000000000002</v>
      </c>
      <c r="C51" t="str">
        <f>VLOOKUP(A51,'Stand mei'!B:C,2,FALSE)</f>
        <v>Ans Arts</v>
      </c>
    </row>
    <row r="52" spans="1:3" x14ac:dyDescent="0.45">
      <c r="A52" s="1" t="s">
        <v>25</v>
      </c>
      <c r="B52" s="22">
        <v>0.51700000000000002</v>
      </c>
      <c r="C52" t="str">
        <f>VLOOKUP(A52,'Stand mei'!B:C,2,FALSE)</f>
        <v>Rob Prins</v>
      </c>
    </row>
    <row r="53" spans="1:3" x14ac:dyDescent="0.45">
      <c r="A53" s="1" t="s">
        <v>24</v>
      </c>
      <c r="B53" s="22">
        <v>0.49199999999999999</v>
      </c>
      <c r="C53" t="str">
        <f>VLOOKUP(A53,'Stand mei'!B:C,2,FALSE)</f>
        <v>Therese Oomens-Verhaeg</v>
      </c>
    </row>
    <row r="54" spans="1:3" x14ac:dyDescent="0.45">
      <c r="A54" s="1" t="s">
        <v>75</v>
      </c>
      <c r="B54" s="22">
        <v>0.49130000000000001</v>
      </c>
      <c r="C54" t="str">
        <f>VLOOKUP(A54,'Stand mei'!B:C,2,FALSE)</f>
        <v>José Hermsen</v>
      </c>
    </row>
    <row r="55" spans="1:3" x14ac:dyDescent="0.45">
      <c r="A55" s="1" t="s">
        <v>41</v>
      </c>
      <c r="B55" s="22">
        <v>0.48580000000000001</v>
      </c>
      <c r="C55" t="str">
        <f>VLOOKUP(A55,'Stand mei'!B:C,2,FALSE)</f>
        <v>Paul de Vries</v>
      </c>
    </row>
    <row r="56" spans="1:3" x14ac:dyDescent="0.45">
      <c r="A56" s="1" t="s">
        <v>61</v>
      </c>
      <c r="B56" s="22">
        <v>0.43280000000000002</v>
      </c>
      <c r="C56" t="str">
        <f>VLOOKUP(A56,'Stand mei'!B:C,2,FALSE)</f>
        <v>Willy Arts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F707-468F-467E-81FA-2D7C6BAB4368}">
  <dimension ref="A1:C50"/>
  <sheetViews>
    <sheetView topLeftCell="A13" workbookViewId="0">
      <selection activeCell="C1" sqref="C1"/>
    </sheetView>
  </sheetViews>
  <sheetFormatPr defaultRowHeight="14.25" x14ac:dyDescent="0.45"/>
  <cols>
    <col min="1" max="1" width="21.796875" customWidth="1"/>
    <col min="3" max="3" width="30" bestFit="1" customWidth="1"/>
  </cols>
  <sheetData>
    <row r="1" spans="1:3" x14ac:dyDescent="0.45">
      <c r="A1" s="2" t="s">
        <v>1</v>
      </c>
      <c r="B1" s="27">
        <v>0.58650000000000002</v>
      </c>
      <c r="C1" t="str">
        <f>VLOOKUP(A1,'Stand mei'!B:C,2,FALSE)</f>
        <v>Alfons Rietveld</v>
      </c>
    </row>
    <row r="2" spans="1:3" x14ac:dyDescent="0.45">
      <c r="A2" s="2" t="s">
        <v>5</v>
      </c>
      <c r="B2" s="27">
        <v>0.51370000000000005</v>
      </c>
      <c r="C2" t="str">
        <f>VLOOKUP(A2,'Stand mei'!B:C,2,FALSE)</f>
        <v>Angela de Ruijter</v>
      </c>
    </row>
    <row r="3" spans="1:3" x14ac:dyDescent="0.45">
      <c r="A3" s="2" t="s">
        <v>44</v>
      </c>
      <c r="B3" s="27">
        <v>0.57220000000000004</v>
      </c>
      <c r="C3" t="str">
        <f>VLOOKUP(A3,'Stand mei'!B:C,2,FALSE)</f>
        <v>Anna Feitsma</v>
      </c>
    </row>
    <row r="4" spans="1:3" x14ac:dyDescent="0.45">
      <c r="A4" s="2" t="s">
        <v>56</v>
      </c>
      <c r="B4" s="27">
        <v>0.38679999999999998</v>
      </c>
      <c r="C4" t="str">
        <f>VLOOKUP(A4,'Stand mei'!B:C,2,FALSE)</f>
        <v>Ans Arts</v>
      </c>
    </row>
    <row r="5" spans="1:3" x14ac:dyDescent="0.45">
      <c r="A5" s="2" t="s">
        <v>38</v>
      </c>
      <c r="B5" s="27">
        <v>0.42470000000000002</v>
      </c>
      <c r="C5" t="str">
        <f>VLOOKUP(A5,'Stand mei'!B:C,2,FALSE)</f>
        <v>Ans Brancart</v>
      </c>
    </row>
    <row r="6" spans="1:3" x14ac:dyDescent="0.45">
      <c r="A6" s="2" t="s">
        <v>19</v>
      </c>
      <c r="B6" s="27">
        <v>0.52759999999999996</v>
      </c>
      <c r="C6" t="str">
        <f>VLOOKUP(A6,'Stand mei'!B:C,2,FALSE)</f>
        <v>Arnold van Druten</v>
      </c>
    </row>
    <row r="7" spans="1:3" x14ac:dyDescent="0.45">
      <c r="A7" s="2" t="s">
        <v>27</v>
      </c>
      <c r="B7" s="27">
        <v>0.58650000000000002</v>
      </c>
      <c r="C7" t="str">
        <f>VLOOKUP(A7,'Stand mei'!B:C,2,FALSE)</f>
        <v>Corien Rietveld van den Dobbelsteen</v>
      </c>
    </row>
    <row r="8" spans="1:3" x14ac:dyDescent="0.45">
      <c r="A8" s="2" t="s">
        <v>7</v>
      </c>
      <c r="B8" s="27">
        <v>0.58730000000000004</v>
      </c>
      <c r="C8" t="str">
        <f>VLOOKUP(A8,'Stand mei'!B:C,2,FALSE)</f>
        <v>Dini Vis</v>
      </c>
    </row>
    <row r="9" spans="1:3" x14ac:dyDescent="0.45">
      <c r="A9" s="2" t="s">
        <v>32</v>
      </c>
      <c r="B9" s="27">
        <v>0.50629999999999997</v>
      </c>
      <c r="C9" t="str">
        <f>VLOOKUP(A9,'Stand mei'!B:C,2,FALSE)</f>
        <v>Frans Arts</v>
      </c>
    </row>
    <row r="10" spans="1:3" x14ac:dyDescent="0.45">
      <c r="A10" s="2" t="s">
        <v>0</v>
      </c>
      <c r="B10" s="27">
        <v>0.3997</v>
      </c>
      <c r="C10" t="str">
        <f>VLOOKUP(A10,'Stand mei'!B:C,2,FALSE)</f>
        <v>Frans Verbon</v>
      </c>
    </row>
    <row r="11" spans="1:3" x14ac:dyDescent="0.45">
      <c r="A11" s="2" t="s">
        <v>6</v>
      </c>
      <c r="B11" s="27">
        <v>0.50629999999999997</v>
      </c>
      <c r="C11" t="str">
        <f>VLOOKUP(A11,'Stand mei'!B:C,2,FALSE)</f>
        <v>Gerard Van Bergen</v>
      </c>
    </row>
    <row r="12" spans="1:3" x14ac:dyDescent="0.45">
      <c r="A12" s="2" t="s">
        <v>30</v>
      </c>
      <c r="B12" s="27">
        <v>0.52569999999999995</v>
      </c>
      <c r="C12" t="str">
        <f>VLOOKUP(A12,'Stand mei'!B:C,2,FALSE)</f>
        <v>Gina Hopman</v>
      </c>
    </row>
    <row r="13" spans="1:3" x14ac:dyDescent="0.45">
      <c r="A13" s="2" t="s">
        <v>47</v>
      </c>
      <c r="B13" s="27">
        <v>0.42270000000000002</v>
      </c>
      <c r="C13" t="str">
        <f>VLOOKUP(A13,'Stand mei'!B:C,2,FALSE)</f>
        <v>Hans Smit</v>
      </c>
    </row>
    <row r="14" spans="1:3" x14ac:dyDescent="0.45">
      <c r="A14" s="2" t="s">
        <v>36</v>
      </c>
      <c r="B14" s="27">
        <v>0.56879999999999997</v>
      </c>
      <c r="C14" t="str">
        <f>VLOOKUP(A14,'Stand mei'!B:C,2,FALSE)</f>
        <v>Harrie van den Nieuwenhuijzen</v>
      </c>
    </row>
    <row r="15" spans="1:3" x14ac:dyDescent="0.45">
      <c r="A15" s="2" t="s">
        <v>2</v>
      </c>
      <c r="B15" s="27">
        <v>0.45579999999999998</v>
      </c>
      <c r="C15" t="str">
        <f>VLOOKUP(A15,'Stand mei'!B:C,2,FALSE)</f>
        <v>Harry Melis</v>
      </c>
    </row>
    <row r="16" spans="1:3" x14ac:dyDescent="0.45">
      <c r="A16" s="2" t="s">
        <v>42</v>
      </c>
      <c r="B16" s="27">
        <v>0.3972</v>
      </c>
      <c r="C16" t="str">
        <f>VLOOKUP(A16,'Stand mei'!B:C,2,FALSE)</f>
        <v>Henk van Arem</v>
      </c>
    </row>
    <row r="17" spans="1:3" x14ac:dyDescent="0.45">
      <c r="A17" s="2" t="s">
        <v>15</v>
      </c>
      <c r="B17" s="27">
        <v>0.4945</v>
      </c>
      <c r="C17" t="str">
        <f>VLOOKUP(A17,'Stand mei'!B:C,2,FALSE)</f>
        <v>Henk van Tilburg</v>
      </c>
    </row>
    <row r="18" spans="1:3" x14ac:dyDescent="0.45">
      <c r="A18" s="2" t="s">
        <v>22</v>
      </c>
      <c r="B18" s="27">
        <v>0.53720000000000001</v>
      </c>
      <c r="C18" t="str">
        <f>VLOOKUP(A18,'Stand mei'!B:C,2,FALSE)</f>
        <v>Henny Breurkens</v>
      </c>
    </row>
    <row r="19" spans="1:3" x14ac:dyDescent="0.45">
      <c r="A19" s="2" t="s">
        <v>13</v>
      </c>
      <c r="B19" s="27">
        <v>0.53390000000000004</v>
      </c>
      <c r="C19" t="str">
        <f>VLOOKUP(A19,'Stand mei'!B:C,2,FALSE)</f>
        <v>Jacqueline de Leeuw</v>
      </c>
    </row>
    <row r="20" spans="1:3" x14ac:dyDescent="0.45">
      <c r="A20" s="2" t="s">
        <v>26</v>
      </c>
      <c r="B20" s="27">
        <v>0.3997</v>
      </c>
      <c r="C20" t="str">
        <f>VLOOKUP(A20,'Stand mei'!B:C,2,FALSE)</f>
        <v>Jan Janssen</v>
      </c>
    </row>
    <row r="21" spans="1:3" x14ac:dyDescent="0.45">
      <c r="A21" s="2" t="s">
        <v>16</v>
      </c>
      <c r="B21" s="27">
        <v>0.3972</v>
      </c>
      <c r="C21" t="str">
        <f>VLOOKUP(A21,'Stand mei'!B:C,2,FALSE)</f>
        <v>Jan van Enckevort</v>
      </c>
    </row>
    <row r="22" spans="1:3" x14ac:dyDescent="0.45">
      <c r="A22" s="2" t="s">
        <v>33</v>
      </c>
      <c r="B22" s="27">
        <v>0.58730000000000004</v>
      </c>
      <c r="C22" t="str">
        <f>VLOOKUP(A22,'Stand mei'!B:C,2,FALSE)</f>
        <v>Janny van den Broek-Gijsbers</v>
      </c>
    </row>
    <row r="23" spans="1:3" x14ac:dyDescent="0.45">
      <c r="A23" s="2" t="s">
        <v>40</v>
      </c>
      <c r="B23" s="27">
        <v>0.4798</v>
      </c>
      <c r="C23" t="str">
        <f>VLOOKUP(A23,'Stand mei'!B:C,2,FALSE)</f>
        <v>Johan Evers</v>
      </c>
    </row>
    <row r="24" spans="1:3" x14ac:dyDescent="0.45">
      <c r="A24" s="2" t="s">
        <v>12</v>
      </c>
      <c r="B24" s="27">
        <v>0.42470000000000002</v>
      </c>
      <c r="C24" t="str">
        <f>VLOOKUP(A24,'Stand mei'!B:C,2,FALSE)</f>
        <v>Joke van Dijk</v>
      </c>
    </row>
    <row r="25" spans="1:3" x14ac:dyDescent="0.45">
      <c r="A25" s="2" t="s">
        <v>75</v>
      </c>
      <c r="B25" s="27">
        <v>0.50239999999999996</v>
      </c>
      <c r="C25" t="str">
        <f>VLOOKUP(A25,'Stand mei'!B:C,2,FALSE)</f>
        <v>José Hermsen</v>
      </c>
    </row>
    <row r="26" spans="1:3" x14ac:dyDescent="0.45">
      <c r="A26" s="2" t="s">
        <v>35</v>
      </c>
      <c r="B26" s="27">
        <v>0.45229999999999998</v>
      </c>
      <c r="C26" t="str">
        <f>VLOOKUP(A26,'Stand mei'!B:C,2,FALSE)</f>
        <v>Joska Borneman</v>
      </c>
    </row>
    <row r="27" spans="1:3" x14ac:dyDescent="0.45">
      <c r="A27" s="2" t="s">
        <v>31</v>
      </c>
      <c r="B27" s="27">
        <v>0.51370000000000005</v>
      </c>
      <c r="C27" t="str">
        <f>VLOOKUP(A27,'Stand mei'!B:C,2,FALSE)</f>
        <v>Lenie van den Hurk</v>
      </c>
    </row>
    <row r="28" spans="1:3" x14ac:dyDescent="0.45">
      <c r="A28" s="2" t="s">
        <v>4</v>
      </c>
      <c r="B28" s="27">
        <v>0.52569999999999995</v>
      </c>
      <c r="C28" t="str">
        <f>VLOOKUP(A28,'Stand mei'!B:C,2,FALSE)</f>
        <v>Margot Latta</v>
      </c>
    </row>
    <row r="29" spans="1:3" x14ac:dyDescent="0.45">
      <c r="A29" s="2" t="s">
        <v>11</v>
      </c>
      <c r="B29" s="27">
        <v>0.60060000000000002</v>
      </c>
      <c r="C29" t="str">
        <f>VLOOKUP(A29,'Stand mei'!B:C,2,FALSE)</f>
        <v>Mari Banken</v>
      </c>
    </row>
    <row r="30" spans="1:3" x14ac:dyDescent="0.45">
      <c r="A30" s="2" t="s">
        <v>74</v>
      </c>
      <c r="B30" s="27">
        <v>0.50239999999999996</v>
      </c>
      <c r="C30" t="str">
        <f>VLOOKUP(A30,'Stand mei'!B:C,2,FALSE)</f>
        <v>Marion Hoeks</v>
      </c>
    </row>
    <row r="31" spans="1:3" x14ac:dyDescent="0.45">
      <c r="A31" s="2" t="s">
        <v>48</v>
      </c>
      <c r="B31" s="27">
        <v>0.53720000000000001</v>
      </c>
      <c r="C31" t="str">
        <f>VLOOKUP(A31,'Stand mei'!B:C,2,FALSE)</f>
        <v>Mieke van den Brand-Bouwmans</v>
      </c>
    </row>
    <row r="32" spans="1:3" x14ac:dyDescent="0.45">
      <c r="A32" s="2" t="s">
        <v>9</v>
      </c>
      <c r="B32" s="27">
        <v>0.45229999999999998</v>
      </c>
      <c r="C32" t="str">
        <f>VLOOKUP(A32,'Stand mei'!B:C,2,FALSE)</f>
        <v>Patricia Boshom-Copray</v>
      </c>
    </row>
    <row r="33" spans="1:3" x14ac:dyDescent="0.45">
      <c r="A33" s="2" t="s">
        <v>41</v>
      </c>
      <c r="B33" s="27">
        <v>0.4945</v>
      </c>
      <c r="C33" t="str">
        <f>VLOOKUP(A33,'Stand mei'!B:C,2,FALSE)</f>
        <v>Paul de Vries</v>
      </c>
    </row>
    <row r="34" spans="1:3" x14ac:dyDescent="0.45">
      <c r="A34" s="2" t="s">
        <v>14</v>
      </c>
      <c r="B34" s="27">
        <v>0.4798</v>
      </c>
      <c r="C34" t="str">
        <f>VLOOKUP(A34,'Stand mei'!B:C,2,FALSE)</f>
        <v>Pieter Vrijhof</v>
      </c>
    </row>
    <row r="35" spans="1:3" x14ac:dyDescent="0.45">
      <c r="A35" s="2" t="s">
        <v>39</v>
      </c>
      <c r="B35" s="27">
        <v>0.53390000000000004</v>
      </c>
      <c r="C35" t="str">
        <f>VLOOKUP(A35,'Stand mei'!B:C,2,FALSE)</f>
        <v>Renato de Leeuw</v>
      </c>
    </row>
    <row r="36" spans="1:3" x14ac:dyDescent="0.45">
      <c r="A36" s="2" t="s">
        <v>58</v>
      </c>
      <c r="B36" s="27">
        <v>0.50719999999999998</v>
      </c>
      <c r="C36" t="str">
        <f>VLOOKUP(A36,'Stand mei'!B:C,2,FALSE)</f>
        <v>Ria Bijl-Calis</v>
      </c>
    </row>
    <row r="37" spans="1:3" x14ac:dyDescent="0.45">
      <c r="A37" s="2" t="s">
        <v>10</v>
      </c>
      <c r="B37" s="27">
        <v>0.56879999999999997</v>
      </c>
      <c r="C37" t="str">
        <f>VLOOKUP(A37,'Stand mei'!B:C,2,FALSE)</f>
        <v>Rik ter Veen</v>
      </c>
    </row>
    <row r="38" spans="1:3" x14ac:dyDescent="0.45">
      <c r="A38" s="2" t="s">
        <v>37</v>
      </c>
      <c r="B38" s="27">
        <v>0.60060000000000002</v>
      </c>
      <c r="C38" t="str">
        <f>VLOOKUP(A38,'Stand mei'!B:C,2,FALSE)</f>
        <v>Rinus Cabri</v>
      </c>
    </row>
    <row r="39" spans="1:3" x14ac:dyDescent="0.45">
      <c r="A39" s="2" t="s">
        <v>60</v>
      </c>
      <c r="B39" s="27">
        <v>0.46389999999999998</v>
      </c>
      <c r="C39" t="str">
        <f>VLOOKUP(A39,'Stand mei'!B:C,2,FALSE)</f>
        <v>Thea Engels-Tomas</v>
      </c>
    </row>
    <row r="40" spans="1:3" x14ac:dyDescent="0.45">
      <c r="A40" s="2" t="s">
        <v>23</v>
      </c>
      <c r="B40" s="27">
        <v>0.51849999999999996</v>
      </c>
      <c r="C40" t="str">
        <f>VLOOKUP(A40,'Stand mei'!B:C,2,FALSE)</f>
        <v>Thea van der Leest</v>
      </c>
    </row>
    <row r="41" spans="1:3" x14ac:dyDescent="0.45">
      <c r="A41" s="2" t="s">
        <v>21</v>
      </c>
      <c r="B41" s="27">
        <v>0.42270000000000002</v>
      </c>
      <c r="C41" t="str">
        <f>VLOOKUP(A41,'Stand mei'!B:C,2,FALSE)</f>
        <v>Ton Francois</v>
      </c>
    </row>
    <row r="42" spans="1:3" x14ac:dyDescent="0.45">
      <c r="A42" s="2" t="s">
        <v>49</v>
      </c>
      <c r="B42" s="27">
        <v>0.51849999999999996</v>
      </c>
      <c r="C42" t="str">
        <f>VLOOKUP(A42,'Stand mei'!B:C,2,FALSE)</f>
        <v>Ton van der Leest</v>
      </c>
    </row>
    <row r="43" spans="1:3" x14ac:dyDescent="0.45">
      <c r="A43" s="2" t="s">
        <v>55</v>
      </c>
      <c r="B43" s="27">
        <v>0.46389999999999998</v>
      </c>
      <c r="C43" t="str">
        <f>VLOOKUP(A43,'Stand mei'!B:C,2,FALSE)</f>
        <v>Toos Jansen</v>
      </c>
    </row>
    <row r="44" spans="1:3" x14ac:dyDescent="0.45">
      <c r="A44" s="2" t="s">
        <v>18</v>
      </c>
      <c r="B44" s="27">
        <v>0.57220000000000004</v>
      </c>
      <c r="C44" t="str">
        <f>VLOOKUP(A44,'Stand mei'!B:C,2,FALSE)</f>
        <v>Toos van der Meer</v>
      </c>
    </row>
    <row r="45" spans="1:3" x14ac:dyDescent="0.45">
      <c r="A45" s="2" t="s">
        <v>28</v>
      </c>
      <c r="B45" s="27">
        <v>0.45579999999999998</v>
      </c>
      <c r="C45" t="str">
        <f>VLOOKUP(A45,'Stand mei'!B:C,2,FALSE)</f>
        <v>Wiebe Riemersma</v>
      </c>
    </row>
    <row r="46" spans="1:3" x14ac:dyDescent="0.45">
      <c r="A46" s="2" t="s">
        <v>61</v>
      </c>
      <c r="B46" s="27">
        <v>0.38679999999999998</v>
      </c>
      <c r="C46" t="str">
        <f>VLOOKUP(A46,'Stand mei'!B:C,2,FALSE)</f>
        <v>Willy Arts</v>
      </c>
    </row>
    <row r="47" spans="1:3" x14ac:dyDescent="0.45">
      <c r="A47" s="2" t="s">
        <v>53</v>
      </c>
      <c r="B47" s="27">
        <v>0.50719999999999998</v>
      </c>
      <c r="C47" t="str">
        <f>VLOOKUP(A47,'Stand mei'!B:C,2,FALSE)</f>
        <v>Wim Bijl</v>
      </c>
    </row>
    <row r="48" spans="1:3" x14ac:dyDescent="0.45">
      <c r="A48" s="2" t="s">
        <v>172</v>
      </c>
      <c r="B48" s="27">
        <v>0.52759999999999996</v>
      </c>
      <c r="C48" t="str">
        <f>VLOOKUP(A48,'Stand mei'!B:C,2,FALSE)</f>
        <v>Henk Weigergangs</v>
      </c>
    </row>
    <row r="49" spans="1:3" x14ac:dyDescent="0.45">
      <c r="A49" s="2" t="s">
        <v>59</v>
      </c>
      <c r="B49" s="27">
        <v>0.48659999999999998</v>
      </c>
      <c r="C49" t="str">
        <f>VLOOKUP(A49,'Stand mei'!B:C,2,FALSE)</f>
        <v>Annie Boon</v>
      </c>
    </row>
    <row r="50" spans="1:3" x14ac:dyDescent="0.45">
      <c r="A50" s="2" t="s">
        <v>20</v>
      </c>
      <c r="B50" s="27">
        <v>0.48659999999999998</v>
      </c>
      <c r="C50" t="str">
        <f>VLOOKUP(A50,'Stand mei'!B:C,2,FALSE)</f>
        <v>Marianne van Etten</v>
      </c>
    </row>
  </sheetData>
  <sortState xmlns:xlrd2="http://schemas.microsoft.com/office/spreadsheetml/2017/richdata2" ref="A1:C50">
    <sortCondition ref="C1:C50"/>
  </sortState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7659-F975-4F8A-93F7-51FE78300526}">
  <dimension ref="A1:C54"/>
  <sheetViews>
    <sheetView topLeftCell="A31" workbookViewId="0">
      <selection activeCell="A51" sqref="A51:A54"/>
    </sheetView>
  </sheetViews>
  <sheetFormatPr defaultRowHeight="14.25" x14ac:dyDescent="0.45"/>
  <cols>
    <col min="1" max="1" width="10.06640625" bestFit="1" customWidth="1"/>
  </cols>
  <sheetData>
    <row r="1" spans="1:3" x14ac:dyDescent="0.45">
      <c r="A1" s="1" t="s">
        <v>1</v>
      </c>
      <c r="B1" s="22">
        <v>0.64290000000000003</v>
      </c>
      <c r="C1" t="str">
        <f>VLOOKUP(A1,'Stand mei'!B:C,2,FALSE)</f>
        <v>Alfons Rietveld</v>
      </c>
    </row>
    <row r="2" spans="1:3" x14ac:dyDescent="0.45">
      <c r="A2" s="1" t="s">
        <v>5</v>
      </c>
      <c r="B2" s="22">
        <v>0.54300000000000004</v>
      </c>
      <c r="C2" t="str">
        <f>VLOOKUP(A2,'Stand mei'!B:C,2,FALSE)</f>
        <v>Angela de Ruijter</v>
      </c>
    </row>
    <row r="3" spans="1:3" x14ac:dyDescent="0.45">
      <c r="A3" s="1" t="s">
        <v>44</v>
      </c>
      <c r="B3" s="22">
        <v>0.46139999999999998</v>
      </c>
      <c r="C3" t="str">
        <f>VLOOKUP(A3,'Stand mei'!B:C,2,FALSE)</f>
        <v>Anna Feitsma</v>
      </c>
    </row>
    <row r="4" spans="1:3" x14ac:dyDescent="0.45">
      <c r="A4" s="1" t="s">
        <v>56</v>
      </c>
      <c r="B4" s="22">
        <v>0.46</v>
      </c>
      <c r="C4" t="str">
        <f>VLOOKUP(A4,'Stand mei'!B:C,2,FALSE)</f>
        <v>Ans Arts</v>
      </c>
    </row>
    <row r="5" spans="1:3" x14ac:dyDescent="0.45">
      <c r="A5" s="1" t="s">
        <v>38</v>
      </c>
      <c r="B5" s="22">
        <v>0.52190000000000003</v>
      </c>
      <c r="C5" t="str">
        <f>VLOOKUP(A5,'Stand mei'!B:C,2,FALSE)</f>
        <v>Ans Brancart</v>
      </c>
    </row>
    <row r="6" spans="1:3" x14ac:dyDescent="0.45">
      <c r="A6" s="1" t="s">
        <v>19</v>
      </c>
      <c r="B6" s="22">
        <v>0.5131</v>
      </c>
      <c r="C6" t="str">
        <f>VLOOKUP(A6,'Stand mei'!B:C,2,FALSE)</f>
        <v>Arnold van Druten</v>
      </c>
    </row>
    <row r="7" spans="1:3" x14ac:dyDescent="0.45">
      <c r="A7" s="1" t="s">
        <v>62</v>
      </c>
      <c r="B7" s="22">
        <v>0.26679999999999998</v>
      </c>
      <c r="C7" t="str">
        <f>VLOOKUP(A7,'Stand mei'!B:C,2,FALSE)</f>
        <v>Bern Greijn</v>
      </c>
    </row>
    <row r="8" spans="1:3" x14ac:dyDescent="0.45">
      <c r="A8" s="1" t="s">
        <v>27</v>
      </c>
      <c r="B8" s="22">
        <v>0.64290000000000003</v>
      </c>
      <c r="C8" t="str">
        <f>VLOOKUP(A8,'Stand mei'!B:C,2,FALSE)</f>
        <v>Corien Rietveld van den Dobbelsteen</v>
      </c>
    </row>
    <row r="9" spans="1:3" x14ac:dyDescent="0.45">
      <c r="A9" s="1" t="s">
        <v>7</v>
      </c>
      <c r="B9" s="22">
        <v>0.49009999999999998</v>
      </c>
      <c r="C9" t="str">
        <f>VLOOKUP(A9,'Stand mei'!B:C,2,FALSE)</f>
        <v>Dini Vis</v>
      </c>
    </row>
    <row r="10" spans="1:3" x14ac:dyDescent="0.45">
      <c r="A10" s="1" t="s">
        <v>32</v>
      </c>
      <c r="B10" s="22">
        <v>0.51049999999999995</v>
      </c>
      <c r="C10" t="str">
        <f>VLOOKUP(A10,'Stand mei'!B:C,2,FALSE)</f>
        <v>Frans Arts</v>
      </c>
    </row>
    <row r="11" spans="1:3" x14ac:dyDescent="0.45">
      <c r="A11" s="1" t="s">
        <v>0</v>
      </c>
      <c r="B11" s="22">
        <v>0.45639999999999997</v>
      </c>
      <c r="C11" t="str">
        <f>VLOOKUP(A11,'Stand mei'!B:C,2,FALSE)</f>
        <v>Frans Verbon</v>
      </c>
    </row>
    <row r="12" spans="1:3" x14ac:dyDescent="0.45">
      <c r="A12" s="1" t="s">
        <v>6</v>
      </c>
      <c r="B12" s="22">
        <v>0.51049999999999995</v>
      </c>
      <c r="C12" t="str">
        <f>VLOOKUP(A12,'Stand mei'!B:C,2,FALSE)</f>
        <v>Gerard Van Bergen</v>
      </c>
    </row>
    <row r="13" spans="1:3" x14ac:dyDescent="0.45">
      <c r="A13" s="1" t="s">
        <v>30</v>
      </c>
      <c r="B13" s="22">
        <v>0.60840000000000005</v>
      </c>
      <c r="C13" t="str">
        <f>VLOOKUP(A13,'Stand mei'!B:C,2,FALSE)</f>
        <v>Gina Hopman</v>
      </c>
    </row>
    <row r="14" spans="1:3" x14ac:dyDescent="0.45">
      <c r="A14" s="1" t="s">
        <v>47</v>
      </c>
      <c r="B14" s="22">
        <v>0.51080000000000003</v>
      </c>
      <c r="C14" t="str">
        <f>VLOOKUP(A14,'Stand mei'!B:C,2,FALSE)</f>
        <v>Hans Smit</v>
      </c>
    </row>
    <row r="15" spans="1:3" x14ac:dyDescent="0.45">
      <c r="A15" s="1" t="s">
        <v>36</v>
      </c>
      <c r="B15" s="22">
        <v>0.59789999999999999</v>
      </c>
      <c r="C15" t="str">
        <f>VLOOKUP(A15,'Stand mei'!B:C,2,FALSE)</f>
        <v>Harrie van den Nieuwenhuijzen</v>
      </c>
    </row>
    <row r="16" spans="1:3" x14ac:dyDescent="0.45">
      <c r="A16" s="1" t="s">
        <v>2</v>
      </c>
      <c r="B16" s="22">
        <v>0.41799999999999998</v>
      </c>
      <c r="C16" t="str">
        <f>VLOOKUP(A16,'Stand mei'!B:C,2,FALSE)</f>
        <v>Harry Melis</v>
      </c>
    </row>
    <row r="17" spans="1:3" x14ac:dyDescent="0.45">
      <c r="A17" s="1" t="s">
        <v>42</v>
      </c>
      <c r="B17" s="22">
        <v>0.42249999999999999</v>
      </c>
      <c r="C17" t="str">
        <f>VLOOKUP(A17,'Stand mei'!B:C,2,FALSE)</f>
        <v>Henk van Arem</v>
      </c>
    </row>
    <row r="18" spans="1:3" x14ac:dyDescent="0.45">
      <c r="A18" s="1" t="s">
        <v>22</v>
      </c>
      <c r="B18" s="22">
        <v>0.51700000000000002</v>
      </c>
      <c r="C18" t="str">
        <f>VLOOKUP(A18,'Stand mei'!B:C,2,FALSE)</f>
        <v>Henny Breurkens</v>
      </c>
    </row>
    <row r="19" spans="1:3" x14ac:dyDescent="0.45">
      <c r="A19" s="1" t="s">
        <v>45</v>
      </c>
      <c r="B19" s="22">
        <v>0.5131</v>
      </c>
      <c r="C19" t="str">
        <f>VLOOKUP(A19,'Stand mei'!B:C,2,FALSE)</f>
        <v>Huub van Aanholt</v>
      </c>
    </row>
    <row r="20" spans="1:3" x14ac:dyDescent="0.45">
      <c r="A20" s="1" t="s">
        <v>57</v>
      </c>
      <c r="B20" s="22">
        <v>0.26679999999999998</v>
      </c>
      <c r="C20" t="str">
        <f>VLOOKUP(A20,'Stand mei'!B:C,2,FALSE)</f>
        <v>Ine Greijn</v>
      </c>
    </row>
    <row r="21" spans="1:3" x14ac:dyDescent="0.45">
      <c r="A21" s="1" t="s">
        <v>13</v>
      </c>
      <c r="B21" s="22">
        <v>0.4869</v>
      </c>
      <c r="C21" t="str">
        <f>VLOOKUP(A21,'Stand mei'!B:C,2,FALSE)</f>
        <v>Jacqueline de Leeuw</v>
      </c>
    </row>
    <row r="22" spans="1:3" x14ac:dyDescent="0.45">
      <c r="A22" s="1" t="s">
        <v>26</v>
      </c>
      <c r="B22" s="22">
        <v>0.45639999999999997</v>
      </c>
      <c r="C22" t="str">
        <f>VLOOKUP(A22,'Stand mei'!B:C,2,FALSE)</f>
        <v>Jan Janssen</v>
      </c>
    </row>
    <row r="23" spans="1:3" x14ac:dyDescent="0.45">
      <c r="A23" s="1" t="s">
        <v>16</v>
      </c>
      <c r="B23" s="22">
        <v>0.42249999999999999</v>
      </c>
      <c r="C23" t="str">
        <f>VLOOKUP(A23,'Stand mei'!B:C,2,FALSE)</f>
        <v>Jan van Enckevort</v>
      </c>
    </row>
    <row r="24" spans="1:3" x14ac:dyDescent="0.45">
      <c r="A24" s="1" t="s">
        <v>33</v>
      </c>
      <c r="B24" s="22">
        <v>0.49009999999999998</v>
      </c>
      <c r="C24" t="str">
        <f>VLOOKUP(A24,'Stand mei'!B:C,2,FALSE)</f>
        <v>Janny van den Broek-Gijsbers</v>
      </c>
    </row>
    <row r="25" spans="1:3" x14ac:dyDescent="0.45">
      <c r="A25" s="1" t="s">
        <v>40</v>
      </c>
      <c r="B25" s="22">
        <v>0.51019999999999999</v>
      </c>
      <c r="C25" t="str">
        <f>VLOOKUP(A25,'Stand mei'!B:C,2,FALSE)</f>
        <v>Johan Evers</v>
      </c>
    </row>
    <row r="26" spans="1:3" x14ac:dyDescent="0.45">
      <c r="A26" s="1" t="s">
        <v>12</v>
      </c>
      <c r="B26" s="22">
        <v>0.52190000000000003</v>
      </c>
      <c r="C26" t="str">
        <f>VLOOKUP(A26,'Stand mei'!B:C,2,FALSE)</f>
        <v>Joke van Dijk</v>
      </c>
    </row>
    <row r="27" spans="1:3" x14ac:dyDescent="0.45">
      <c r="A27" s="1" t="s">
        <v>75</v>
      </c>
      <c r="B27" s="22">
        <v>0.4405</v>
      </c>
      <c r="C27" t="str">
        <f>VLOOKUP(A27,'Stand mei'!B:C,2,FALSE)</f>
        <v>José Hermsen</v>
      </c>
    </row>
    <row r="28" spans="1:3" x14ac:dyDescent="0.45">
      <c r="A28" s="1" t="s">
        <v>31</v>
      </c>
      <c r="B28" s="22">
        <v>0.54300000000000004</v>
      </c>
      <c r="C28" t="str">
        <f>VLOOKUP(A28,'Stand mei'!B:C,2,FALSE)</f>
        <v>Lenie van den Hurk</v>
      </c>
    </row>
    <row r="29" spans="1:3" x14ac:dyDescent="0.45">
      <c r="A29" s="1" t="s">
        <v>4</v>
      </c>
      <c r="B29" s="22">
        <v>0.60840000000000005</v>
      </c>
      <c r="C29" t="str">
        <f>VLOOKUP(A29,'Stand mei'!B:C,2,FALSE)</f>
        <v>Margot Latta</v>
      </c>
    </row>
    <row r="30" spans="1:3" x14ac:dyDescent="0.45">
      <c r="A30" s="1" t="s">
        <v>11</v>
      </c>
      <c r="B30" s="22">
        <v>0.58630000000000004</v>
      </c>
      <c r="C30" t="str">
        <f>VLOOKUP(A30,'Stand mei'!B:C,2,FALSE)</f>
        <v>Mari Banken</v>
      </c>
    </row>
    <row r="31" spans="1:3" x14ac:dyDescent="0.45">
      <c r="A31" s="1" t="s">
        <v>50</v>
      </c>
      <c r="B31" s="22">
        <v>0.46400000000000002</v>
      </c>
      <c r="C31" t="str">
        <f>VLOOKUP(A31,'Stand mei'!B:C,2,FALSE)</f>
        <v>Mariet Ambaum</v>
      </c>
    </row>
    <row r="32" spans="1:3" x14ac:dyDescent="0.45">
      <c r="A32" s="1" t="s">
        <v>3</v>
      </c>
      <c r="B32" s="22">
        <v>0.55710000000000004</v>
      </c>
      <c r="C32" t="str">
        <f>VLOOKUP(A32,'Stand mei'!B:C,2,FALSE)</f>
        <v>Marijke Droog</v>
      </c>
    </row>
    <row r="33" spans="1:3" x14ac:dyDescent="0.45">
      <c r="A33" s="1" t="s">
        <v>74</v>
      </c>
      <c r="B33" s="22">
        <v>0.4405</v>
      </c>
      <c r="C33" t="str">
        <f>VLOOKUP(A33,'Stand mei'!B:C,2,FALSE)</f>
        <v>Marion Hoeks</v>
      </c>
    </row>
    <row r="34" spans="1:3" x14ac:dyDescent="0.45">
      <c r="A34" s="1" t="s">
        <v>17</v>
      </c>
      <c r="B34" s="22">
        <v>0.51749999999999996</v>
      </c>
      <c r="C34" t="str">
        <f>VLOOKUP(A34,'Stand mei'!B:C,2,FALSE)</f>
        <v>Mieke de Waele</v>
      </c>
    </row>
    <row r="35" spans="1:3" x14ac:dyDescent="0.45">
      <c r="A35" s="1" t="s">
        <v>48</v>
      </c>
      <c r="B35" s="22">
        <v>0.51700000000000002</v>
      </c>
      <c r="C35" t="str">
        <f>VLOOKUP(A35,'Stand mei'!B:C,2,FALSE)</f>
        <v>Mieke van den Brand-Bouwmans</v>
      </c>
    </row>
    <row r="36" spans="1:3" x14ac:dyDescent="0.45">
      <c r="A36" s="1" t="s">
        <v>9</v>
      </c>
      <c r="B36" s="22">
        <v>0.51749999999999996</v>
      </c>
      <c r="C36" t="str">
        <f>VLOOKUP(A36,'Stand mei'!B:C,2,FALSE)</f>
        <v>Patricia Boshom-Copray</v>
      </c>
    </row>
    <row r="37" spans="1:3" x14ac:dyDescent="0.45">
      <c r="A37" s="1" t="s">
        <v>14</v>
      </c>
      <c r="B37" s="22">
        <v>0.51019999999999999</v>
      </c>
      <c r="C37" t="str">
        <f>VLOOKUP(A37,'Stand mei'!B:C,2,FALSE)</f>
        <v>Pieter Vrijhof</v>
      </c>
    </row>
    <row r="38" spans="1:3" x14ac:dyDescent="0.45">
      <c r="A38" s="1" t="s">
        <v>39</v>
      </c>
      <c r="B38" s="22">
        <v>0.4869</v>
      </c>
      <c r="C38" t="str">
        <f>VLOOKUP(A38,'Stand mei'!B:C,2,FALSE)</f>
        <v>Renato de Leeuw</v>
      </c>
    </row>
    <row r="39" spans="1:3" x14ac:dyDescent="0.45">
      <c r="A39" s="1" t="s">
        <v>58</v>
      </c>
      <c r="B39" s="22">
        <v>0.52690000000000003</v>
      </c>
      <c r="C39" t="str">
        <f>VLOOKUP(A39,'Stand mei'!B:C,2,FALSE)</f>
        <v>Ria Bijl-Calis</v>
      </c>
    </row>
    <row r="40" spans="1:3" x14ac:dyDescent="0.45">
      <c r="A40" s="1" t="s">
        <v>10</v>
      </c>
      <c r="B40" s="22">
        <v>0.59789999999999999</v>
      </c>
      <c r="C40" t="str">
        <f>VLOOKUP(A40,'Stand mei'!B:C,2,FALSE)</f>
        <v>Rik ter Veen</v>
      </c>
    </row>
    <row r="41" spans="1:3" x14ac:dyDescent="0.45">
      <c r="A41" s="1" t="s">
        <v>37</v>
      </c>
      <c r="B41" s="22">
        <v>0.58630000000000004</v>
      </c>
      <c r="C41" t="str">
        <f>VLOOKUP(A41,'Stand mei'!B:C,2,FALSE)</f>
        <v>Rinus Cabri</v>
      </c>
    </row>
    <row r="42" spans="1:3" x14ac:dyDescent="0.45">
      <c r="A42" s="1" t="s">
        <v>60</v>
      </c>
      <c r="B42" s="22">
        <v>0.43580000000000002</v>
      </c>
      <c r="C42" t="str">
        <f>VLOOKUP(A42,'Stand mei'!B:C,2,FALSE)</f>
        <v>Thea Engels-Tomas</v>
      </c>
    </row>
    <row r="43" spans="1:3" x14ac:dyDescent="0.45">
      <c r="A43" s="1" t="s">
        <v>24</v>
      </c>
      <c r="B43" s="22">
        <v>0.46400000000000002</v>
      </c>
      <c r="C43" t="str">
        <f>VLOOKUP(A43,'Stand mei'!B:C,2,FALSE)</f>
        <v>Therese Oomens-Verhaeg</v>
      </c>
    </row>
    <row r="44" spans="1:3" x14ac:dyDescent="0.45">
      <c r="A44" s="1" t="s">
        <v>21</v>
      </c>
      <c r="B44" s="22">
        <v>0.51080000000000003</v>
      </c>
      <c r="C44" t="str">
        <f>VLOOKUP(A44,'Stand mei'!B:C,2,FALSE)</f>
        <v>Ton Francois</v>
      </c>
    </row>
    <row r="45" spans="1:3" x14ac:dyDescent="0.45">
      <c r="A45" s="1" t="s">
        <v>55</v>
      </c>
      <c r="B45" s="22">
        <v>0.43580000000000002</v>
      </c>
      <c r="C45" t="str">
        <f>VLOOKUP(A45,'Stand mei'!B:C,2,FALSE)</f>
        <v>Toos Jansen</v>
      </c>
    </row>
    <row r="46" spans="1:3" x14ac:dyDescent="0.45">
      <c r="A46" s="1" t="s">
        <v>18</v>
      </c>
      <c r="B46" s="22">
        <v>0.46139999999999998</v>
      </c>
      <c r="C46" t="str">
        <f>VLOOKUP(A46,'Stand mei'!B:C,2,FALSE)</f>
        <v>Toos van der Meer</v>
      </c>
    </row>
    <row r="47" spans="1:3" x14ac:dyDescent="0.45">
      <c r="A47" s="1" t="s">
        <v>28</v>
      </c>
      <c r="B47" s="22">
        <v>0.41799999999999998</v>
      </c>
      <c r="C47" t="str">
        <f>VLOOKUP(A47,'Stand mei'!B:C,2,FALSE)</f>
        <v>Wiebe Riemersma</v>
      </c>
    </row>
    <row r="48" spans="1:3" x14ac:dyDescent="0.45">
      <c r="A48" s="1" t="s">
        <v>61</v>
      </c>
      <c r="B48" s="22">
        <v>0.46</v>
      </c>
      <c r="C48" t="str">
        <f>VLOOKUP(A48,'Stand mei'!B:C,2,FALSE)</f>
        <v>Willy Arts</v>
      </c>
    </row>
    <row r="49" spans="1:3" x14ac:dyDescent="0.45">
      <c r="A49" s="1" t="s">
        <v>53</v>
      </c>
      <c r="B49" s="22">
        <v>0.52690000000000003</v>
      </c>
      <c r="C49" t="str">
        <f>VLOOKUP(A49,'Stand mei'!B:C,2,FALSE)</f>
        <v>Wim Bijl</v>
      </c>
    </row>
    <row r="50" spans="1:3" x14ac:dyDescent="0.45">
      <c r="A50" s="1" t="s">
        <v>29</v>
      </c>
      <c r="B50" s="22">
        <v>0.55710000000000004</v>
      </c>
      <c r="C50" t="str">
        <f>VLOOKUP(A50,'Stand mei'!B:C,2,FALSE)</f>
        <v>Wim Christiaens</v>
      </c>
    </row>
    <row r="51" spans="1:3" x14ac:dyDescent="0.45">
      <c r="A51" s="1" t="s">
        <v>52</v>
      </c>
      <c r="B51" s="22">
        <v>0.51770000000000005</v>
      </c>
      <c r="C51" t="str">
        <f>VLOOKUP(A51,'Stand mei'!B:C,2,FALSE)</f>
        <v>Herm Droog</v>
      </c>
    </row>
    <row r="52" spans="1:3" x14ac:dyDescent="0.45">
      <c r="A52" s="1" t="s">
        <v>83</v>
      </c>
      <c r="B52" s="22">
        <v>0.46010000000000001</v>
      </c>
      <c r="C52" t="str">
        <f>VLOOKUP(A52,'Stand mei'!B:C,2,FALSE)</f>
        <v>Aegidius de Haan</v>
      </c>
    </row>
    <row r="53" spans="1:3" x14ac:dyDescent="0.45">
      <c r="A53" s="1" t="s">
        <v>117</v>
      </c>
      <c r="B53" s="22">
        <v>0.51770000000000005</v>
      </c>
      <c r="C53" t="str">
        <f>VLOOKUP(A53,'Stand mei'!B:C,2,FALSE)</f>
        <v>Coby Zuidgeest</v>
      </c>
    </row>
    <row r="54" spans="1:3" x14ac:dyDescent="0.45">
      <c r="A54" s="1" t="s">
        <v>82</v>
      </c>
      <c r="B54" s="22">
        <v>0.46010000000000001</v>
      </c>
      <c r="C54" t="str">
        <f>VLOOKUP(A54,'Stand mei'!B:C,2,FALSE)</f>
        <v>Riet van den Berk</v>
      </c>
    </row>
  </sheetData>
  <sortState xmlns:xlrd2="http://schemas.microsoft.com/office/spreadsheetml/2017/richdata2" ref="A1:C54">
    <sortCondition ref="C1:C54"/>
  </sortState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68D5-FAED-44F6-B059-BAA07DA65CC3}">
  <dimension ref="A1:C44"/>
  <sheetViews>
    <sheetView workbookViewId="0">
      <selection activeCell="C1" sqref="C1"/>
    </sheetView>
  </sheetViews>
  <sheetFormatPr defaultRowHeight="14.25" x14ac:dyDescent="0.45"/>
  <cols>
    <col min="1" max="1" width="25.265625" customWidth="1"/>
    <col min="3" max="3" width="30" bestFit="1" customWidth="1"/>
  </cols>
  <sheetData>
    <row r="1" spans="1:3" s="1" customFormat="1" x14ac:dyDescent="0.45">
      <c r="A1" s="1" t="s">
        <v>5</v>
      </c>
      <c r="B1" s="1">
        <v>59</v>
      </c>
      <c r="C1" t="str">
        <f>VLOOKUP(A1,'Stand April'!B:C,2,FALSE)</f>
        <v>Angela de Ruijter</v>
      </c>
    </row>
    <row r="2" spans="1:3" s="1" customFormat="1" x14ac:dyDescent="0.45">
      <c r="A2" s="1" t="s">
        <v>53</v>
      </c>
      <c r="B2" s="1">
        <v>52</v>
      </c>
      <c r="C2" t="str">
        <f>VLOOKUP(A2,'Stand April'!B:C,2,FALSE)</f>
        <v>Wim Bijl</v>
      </c>
    </row>
    <row r="3" spans="1:3" s="1" customFormat="1" x14ac:dyDescent="0.45">
      <c r="A3" s="1" t="s">
        <v>23</v>
      </c>
      <c r="B3" s="1">
        <v>33</v>
      </c>
      <c r="C3" t="str">
        <f>VLOOKUP(A3,'Stand April'!B:C,2,FALSE)</f>
        <v>Thea van der Leest</v>
      </c>
    </row>
    <row r="4" spans="1:3" s="1" customFormat="1" x14ac:dyDescent="0.45">
      <c r="A4" s="1" t="s">
        <v>27</v>
      </c>
      <c r="B4" s="1">
        <v>25</v>
      </c>
      <c r="C4" t="str">
        <f>VLOOKUP(A4,'Stand April'!B:C,2,FALSE)</f>
        <v>Corien Rietveld van den Dobbelsteen</v>
      </c>
    </row>
    <row r="5" spans="1:3" s="1" customFormat="1" x14ac:dyDescent="0.45">
      <c r="A5" s="1" t="s">
        <v>7</v>
      </c>
      <c r="B5" s="1">
        <v>22</v>
      </c>
      <c r="C5" t="str">
        <f>VLOOKUP(A5,'Stand April'!B:C,2,FALSE)</f>
        <v>Dini Vis</v>
      </c>
    </row>
    <row r="6" spans="1:3" s="1" customFormat="1" x14ac:dyDescent="0.45">
      <c r="A6" s="1" t="s">
        <v>48</v>
      </c>
      <c r="B6" s="1">
        <v>22</v>
      </c>
      <c r="C6" t="str">
        <f>VLOOKUP(A6,'Stand April'!B:C,2,FALSE)</f>
        <v>Mieke van den Brand-Bouwmans</v>
      </c>
    </row>
    <row r="7" spans="1:3" s="1" customFormat="1" x14ac:dyDescent="0.45">
      <c r="A7" s="1" t="s">
        <v>36</v>
      </c>
      <c r="B7" s="1">
        <v>19</v>
      </c>
      <c r="C7" t="str">
        <f>VLOOKUP(A7,'Stand April'!B:C,2,FALSE)</f>
        <v>Harrie van den Nieuwenhuijzen</v>
      </c>
    </row>
    <row r="8" spans="1:3" s="1" customFormat="1" x14ac:dyDescent="0.45">
      <c r="A8" s="1" t="s">
        <v>43</v>
      </c>
      <c r="B8" s="1">
        <v>16</v>
      </c>
      <c r="C8" t="str">
        <f>VLOOKUP(A8,'Stand April'!B:C,2,FALSE)</f>
        <v>Wilfried de Waele</v>
      </c>
    </row>
    <row r="9" spans="1:3" s="1" customFormat="1" x14ac:dyDescent="0.45">
      <c r="A9" s="1" t="s">
        <v>18</v>
      </c>
      <c r="B9" s="1">
        <v>5</v>
      </c>
      <c r="C9" t="str">
        <f>VLOOKUP(A9,'Stand April'!B:C,2,FALSE)</f>
        <v>Toos van der Meer</v>
      </c>
    </row>
    <row r="10" spans="1:3" s="1" customFormat="1" x14ac:dyDescent="0.45">
      <c r="A10" s="1" t="s">
        <v>11</v>
      </c>
      <c r="B10" s="1">
        <v>3</v>
      </c>
      <c r="C10" t="str">
        <f>VLOOKUP(A10,'Stand April'!B:C,2,FALSE)</f>
        <v>Mari Banken</v>
      </c>
    </row>
    <row r="11" spans="1:3" s="1" customFormat="1" x14ac:dyDescent="0.45">
      <c r="A11" s="1" t="s">
        <v>30</v>
      </c>
      <c r="B11" s="1">
        <v>-5</v>
      </c>
      <c r="C11" t="str">
        <f>VLOOKUP(A11,'Stand April'!B:C,2,FALSE)</f>
        <v>Gina Hopman</v>
      </c>
    </row>
    <row r="12" spans="1:3" s="1" customFormat="1" x14ac:dyDescent="0.45">
      <c r="A12" s="1" t="s">
        <v>42</v>
      </c>
      <c r="B12" s="1">
        <v>-6</v>
      </c>
      <c r="C12" t="str">
        <f>VLOOKUP(A12,'Stand April'!B:C,2,FALSE)</f>
        <v>Henk van Arem</v>
      </c>
    </row>
    <row r="13" spans="1:3" s="1" customFormat="1" x14ac:dyDescent="0.45">
      <c r="A13" s="1" t="s">
        <v>35</v>
      </c>
      <c r="B13" s="1">
        <v>-8</v>
      </c>
      <c r="C13" t="str">
        <f>VLOOKUP(A13,'Stand April'!B:C,2,FALSE)</f>
        <v>Joska Borneman</v>
      </c>
    </row>
    <row r="14" spans="1:3" s="1" customFormat="1" x14ac:dyDescent="0.45">
      <c r="A14" s="1" t="s">
        <v>47</v>
      </c>
      <c r="B14" s="1">
        <v>-11</v>
      </c>
      <c r="C14" t="str">
        <f>VLOOKUP(A14,'Stand April'!B:C,2,FALSE)</f>
        <v>Hans Smit</v>
      </c>
    </row>
    <row r="15" spans="1:3" s="1" customFormat="1" x14ac:dyDescent="0.45">
      <c r="A15" s="1" t="s">
        <v>29</v>
      </c>
      <c r="B15" s="1">
        <v>-11</v>
      </c>
      <c r="C15" t="str">
        <f>VLOOKUP(A15,'Stand April'!B:C,2,FALSE)</f>
        <v>Wim Christiaens</v>
      </c>
    </row>
    <row r="16" spans="1:3" s="1" customFormat="1" x14ac:dyDescent="0.45">
      <c r="A16" s="1" t="s">
        <v>40</v>
      </c>
      <c r="B16" s="1">
        <v>-13</v>
      </c>
      <c r="C16" t="str">
        <f>VLOOKUP(A16,'Stand April'!B:C,2,FALSE)</f>
        <v>Johan Evers</v>
      </c>
    </row>
    <row r="17" spans="1:3" s="1" customFormat="1" x14ac:dyDescent="0.45">
      <c r="A17" s="1" t="s">
        <v>45</v>
      </c>
      <c r="B17" s="1">
        <v>-14</v>
      </c>
      <c r="C17" t="str">
        <f>VLOOKUP(A17,'Stand April'!B:C,2,FALSE)</f>
        <v>Huub van Aanholt</v>
      </c>
    </row>
    <row r="18" spans="1:3" s="1" customFormat="1" x14ac:dyDescent="0.45">
      <c r="A18" s="1" t="s">
        <v>63</v>
      </c>
      <c r="B18" s="1">
        <v>-19</v>
      </c>
      <c r="C18" t="str">
        <f>VLOOKUP(A18,'Stand April'!B:C,2,FALSE)</f>
        <v>Toon van Eldijk</v>
      </c>
    </row>
    <row r="19" spans="1:3" s="1" customFormat="1" x14ac:dyDescent="0.45">
      <c r="A19" s="1" t="s">
        <v>55</v>
      </c>
      <c r="B19" s="1">
        <v>-25</v>
      </c>
      <c r="C19" t="str">
        <f>VLOOKUP(A19,'Stand April'!B:C,2,FALSE)</f>
        <v>Toos Jansen</v>
      </c>
    </row>
    <row r="20" spans="1:3" s="1" customFormat="1" x14ac:dyDescent="0.45">
      <c r="A20" s="1" t="s">
        <v>38</v>
      </c>
      <c r="B20" s="1">
        <v>-27</v>
      </c>
      <c r="C20" t="str">
        <f>VLOOKUP(A20,'Stand April'!B:C,2,FALSE)</f>
        <v>Ans Brancart</v>
      </c>
    </row>
    <row r="21" spans="1:3" s="1" customFormat="1" x14ac:dyDescent="0.45">
      <c r="A21" s="1" t="s">
        <v>50</v>
      </c>
      <c r="B21" s="1">
        <v>-44</v>
      </c>
      <c r="C21" t="str">
        <f>VLOOKUP(A21,'Stand April'!B:C,2,FALSE)</f>
        <v>Mariet Ambaum</v>
      </c>
    </row>
    <row r="22" spans="1:3" s="1" customFormat="1" x14ac:dyDescent="0.45">
      <c r="A22" s="1" t="s">
        <v>41</v>
      </c>
      <c r="B22" s="1">
        <v>-68</v>
      </c>
      <c r="C22" t="str">
        <f>VLOOKUP(A22,'Stand April'!B:C,2,FALSE)</f>
        <v>Paul de Vries</v>
      </c>
    </row>
    <row r="23" spans="1:3" x14ac:dyDescent="0.45">
      <c r="A23" s="1" t="s">
        <v>31</v>
      </c>
      <c r="B23" s="1">
        <v>59</v>
      </c>
      <c r="C23" t="str">
        <f>VLOOKUP(A23,'Stand April'!B:C,2,FALSE)</f>
        <v>Lenie van den Hurk</v>
      </c>
    </row>
    <row r="24" spans="1:3" x14ac:dyDescent="0.45">
      <c r="A24" s="1" t="s">
        <v>58</v>
      </c>
      <c r="B24" s="1">
        <v>52</v>
      </c>
      <c r="C24" t="str">
        <f>VLOOKUP(A24,'Stand April'!B:C,2,FALSE)</f>
        <v>Ria Bijl-Calis</v>
      </c>
    </row>
    <row r="25" spans="1:3" x14ac:dyDescent="0.45">
      <c r="A25" s="1" t="s">
        <v>49</v>
      </c>
      <c r="B25" s="1">
        <v>33</v>
      </c>
      <c r="C25" t="str">
        <f>VLOOKUP(A25,'Stand April'!B:C,2,FALSE)</f>
        <v>Ton van der Leest</v>
      </c>
    </row>
    <row r="26" spans="1:3" x14ac:dyDescent="0.45">
      <c r="A26" s="1" t="s">
        <v>1</v>
      </c>
      <c r="B26" s="1">
        <v>25</v>
      </c>
      <c r="C26" t="str">
        <f>VLOOKUP(A26,'Stand April'!B:C,2,FALSE)</f>
        <v>Alfons Rietveld</v>
      </c>
    </row>
    <row r="27" spans="1:3" x14ac:dyDescent="0.45">
      <c r="A27" s="1" t="s">
        <v>33</v>
      </c>
      <c r="B27" s="1">
        <v>22</v>
      </c>
      <c r="C27" t="str">
        <f>VLOOKUP(A27,'Stand April'!B:C,2,FALSE)</f>
        <v>Janny van den Broek-Gijsbers</v>
      </c>
    </row>
    <row r="28" spans="1:3" x14ac:dyDescent="0.45">
      <c r="A28" s="1" t="s">
        <v>22</v>
      </c>
      <c r="B28" s="1">
        <v>22</v>
      </c>
      <c r="C28" t="str">
        <f>VLOOKUP(A28,'Stand April'!B:C,2,FALSE)</f>
        <v>Henny Breurkens</v>
      </c>
    </row>
    <row r="29" spans="1:3" x14ac:dyDescent="0.45">
      <c r="A29" s="1" t="s">
        <v>10</v>
      </c>
      <c r="B29" s="1">
        <v>19</v>
      </c>
      <c r="C29" t="str">
        <f>VLOOKUP(A29,'Stand April'!B:C,2,FALSE)</f>
        <v>Rik ter Veen</v>
      </c>
    </row>
    <row r="30" spans="1:3" x14ac:dyDescent="0.45">
      <c r="A30" s="1" t="s">
        <v>17</v>
      </c>
      <c r="B30" s="1">
        <v>16</v>
      </c>
      <c r="C30" t="str">
        <f>VLOOKUP(A30,'Stand April'!B:C,2,FALSE)</f>
        <v>Mieke de Waele</v>
      </c>
    </row>
    <row r="31" spans="1:3" x14ac:dyDescent="0.45">
      <c r="A31" s="1" t="s">
        <v>44</v>
      </c>
      <c r="B31" s="1">
        <v>5</v>
      </c>
      <c r="C31" t="str">
        <f>VLOOKUP(A31,'Stand April'!B:C,2,FALSE)</f>
        <v>Anna Feitsma</v>
      </c>
    </row>
    <row r="32" spans="1:3" x14ac:dyDescent="0.45">
      <c r="A32" s="1" t="s">
        <v>37</v>
      </c>
      <c r="B32" s="1">
        <v>3</v>
      </c>
      <c r="C32" t="str">
        <f>VLOOKUP(A32,'Stand April'!B:C,2,FALSE)</f>
        <v>Rinus Cabri</v>
      </c>
    </row>
    <row r="33" spans="1:3" x14ac:dyDescent="0.45">
      <c r="A33" s="1" t="s">
        <v>4</v>
      </c>
      <c r="B33" s="1">
        <v>-5</v>
      </c>
      <c r="C33" t="str">
        <f>VLOOKUP(A33,'Stand April'!B:C,2,FALSE)</f>
        <v>Margot Latta</v>
      </c>
    </row>
    <row r="34" spans="1:3" x14ac:dyDescent="0.45">
      <c r="A34" s="1" t="s">
        <v>16</v>
      </c>
      <c r="B34" s="1">
        <v>-6</v>
      </c>
      <c r="C34" t="str">
        <f>VLOOKUP(A34,'Stand April'!B:C,2,FALSE)</f>
        <v>Jan van Enckevort</v>
      </c>
    </row>
    <row r="35" spans="1:3" x14ac:dyDescent="0.45">
      <c r="A35" s="1" t="s">
        <v>9</v>
      </c>
      <c r="B35" s="1">
        <v>-8</v>
      </c>
      <c r="C35" t="str">
        <f>VLOOKUP(A35,'Stand April'!B:C,2,FALSE)</f>
        <v>Patricia Boshom-Copray</v>
      </c>
    </row>
    <row r="36" spans="1:3" x14ac:dyDescent="0.45">
      <c r="A36" s="1" t="s">
        <v>21</v>
      </c>
      <c r="B36" s="1">
        <v>-11</v>
      </c>
      <c r="C36" t="str">
        <f>VLOOKUP(A36,'Stand April'!B:C,2,FALSE)</f>
        <v>Ton Francois</v>
      </c>
    </row>
    <row r="37" spans="1:3" x14ac:dyDescent="0.45">
      <c r="A37" s="1" t="s">
        <v>3</v>
      </c>
      <c r="B37" s="1">
        <v>-11</v>
      </c>
      <c r="C37" t="str">
        <f>VLOOKUP(A37,'Stand April'!B:C,2,FALSE)</f>
        <v>Marijke Droog</v>
      </c>
    </row>
    <row r="38" spans="1:3" x14ac:dyDescent="0.45">
      <c r="A38" s="1" t="s">
        <v>14</v>
      </c>
      <c r="B38" s="1">
        <v>-13</v>
      </c>
      <c r="C38" t="str">
        <f>VLOOKUP(A38,'Stand April'!B:C,2,FALSE)</f>
        <v>Pieter Vrijhof</v>
      </c>
    </row>
    <row r="39" spans="1:3" x14ac:dyDescent="0.45">
      <c r="A39" s="1" t="s">
        <v>19</v>
      </c>
      <c r="B39" s="1">
        <v>-14</v>
      </c>
      <c r="C39" t="str">
        <f>VLOOKUP(A39,'Stand April'!B:C,2,FALSE)</f>
        <v>Arnold van Druten</v>
      </c>
    </row>
    <row r="40" spans="1:3" x14ac:dyDescent="0.45">
      <c r="A40" s="1" t="s">
        <v>64</v>
      </c>
      <c r="B40" s="1">
        <v>-19</v>
      </c>
      <c r="C40" t="str">
        <f>VLOOKUP(A40,'Stand April'!B:C,2,FALSE)</f>
        <v>Jan van der Linden</v>
      </c>
    </row>
    <row r="41" spans="1:3" x14ac:dyDescent="0.45">
      <c r="A41" s="1" t="s">
        <v>60</v>
      </c>
      <c r="B41" s="1">
        <v>-25</v>
      </c>
      <c r="C41" t="str">
        <f>VLOOKUP(A41,'Stand April'!B:C,2,FALSE)</f>
        <v>Thea Engels-Tomas</v>
      </c>
    </row>
    <row r="42" spans="1:3" x14ac:dyDescent="0.45">
      <c r="A42" s="1" t="s">
        <v>12</v>
      </c>
      <c r="B42" s="1">
        <v>-27</v>
      </c>
      <c r="C42" t="str">
        <f>VLOOKUP(A42,'Stand April'!B:C,2,FALSE)</f>
        <v>Joke van Dijk</v>
      </c>
    </row>
    <row r="43" spans="1:3" x14ac:dyDescent="0.45">
      <c r="A43" s="1" t="s">
        <v>24</v>
      </c>
      <c r="B43" s="1">
        <v>-44</v>
      </c>
      <c r="C43" t="str">
        <f>VLOOKUP(A43,'Stand April'!B:C,2,FALSE)</f>
        <v>Therese Oomens-Verhaeg</v>
      </c>
    </row>
    <row r="44" spans="1:3" x14ac:dyDescent="0.45">
      <c r="A44" s="1" t="s">
        <v>15</v>
      </c>
      <c r="B44" s="1">
        <v>-68</v>
      </c>
      <c r="C44" t="str">
        <f>VLOOKUP(A44,'Stand April'!B:C,2,FALSE)</f>
        <v>Henk van Tilburg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450B-B829-421B-8058-6317123F99B4}">
  <dimension ref="A1:C52"/>
  <sheetViews>
    <sheetView workbookViewId="0">
      <selection activeCell="C1" sqref="C1"/>
    </sheetView>
  </sheetViews>
  <sheetFormatPr defaultRowHeight="14.25" x14ac:dyDescent="0.45"/>
  <cols>
    <col min="1" max="1" width="20.59765625" style="38" customWidth="1"/>
    <col min="3" max="3" width="31.73046875" customWidth="1"/>
  </cols>
  <sheetData>
    <row r="1" spans="1:3" x14ac:dyDescent="0.45">
      <c r="A1" s="37" t="s">
        <v>1</v>
      </c>
      <c r="B1">
        <v>38</v>
      </c>
      <c r="C1" t="str">
        <f>VLOOKUP(A1,'Stand April'!B:C,2,FALSE)</f>
        <v>Alfons Rietveld</v>
      </c>
    </row>
    <row r="2" spans="1:3" x14ac:dyDescent="0.45">
      <c r="A2" s="37" t="s">
        <v>5</v>
      </c>
      <c r="B2">
        <v>-7</v>
      </c>
      <c r="C2" t="str">
        <f>VLOOKUP(A2,'Stand April'!B:C,2,FALSE)</f>
        <v>Angela de Ruijter</v>
      </c>
    </row>
    <row r="3" spans="1:3" x14ac:dyDescent="0.45">
      <c r="A3" s="37" t="s">
        <v>44</v>
      </c>
      <c r="B3">
        <v>-14</v>
      </c>
      <c r="C3" t="str">
        <f>VLOOKUP(A3,'Stand April'!B:C,2,FALSE)</f>
        <v>Anna Feitsma</v>
      </c>
    </row>
    <row r="4" spans="1:3" x14ac:dyDescent="0.45">
      <c r="A4" s="37" t="s">
        <v>56</v>
      </c>
      <c r="B4">
        <v>-40</v>
      </c>
      <c r="C4" t="str">
        <f>VLOOKUP(A4,'Stand April'!B:C,2,FALSE)</f>
        <v>Ans Arts</v>
      </c>
    </row>
    <row r="5" spans="1:3" x14ac:dyDescent="0.45">
      <c r="A5" s="37" t="s">
        <v>38</v>
      </c>
      <c r="B5">
        <v>-32</v>
      </c>
      <c r="C5" t="str">
        <f>VLOOKUP(A5,'Stand April'!B:C,2,FALSE)</f>
        <v>Ans Brancart</v>
      </c>
    </row>
    <row r="6" spans="1:3" x14ac:dyDescent="0.45">
      <c r="A6" s="37" t="s">
        <v>19</v>
      </c>
      <c r="B6">
        <v>-8</v>
      </c>
      <c r="C6" t="str">
        <f>VLOOKUP(A6,'Stand April'!B:C,2,FALSE)</f>
        <v>Arnold van Druten</v>
      </c>
    </row>
    <row r="7" spans="1:3" x14ac:dyDescent="0.45">
      <c r="A7" s="37" t="s">
        <v>62</v>
      </c>
      <c r="B7">
        <v>12</v>
      </c>
      <c r="C7" t="str">
        <f>VLOOKUP(A7,'Stand April'!B:C,2,FALSE)</f>
        <v>Bern Greijn</v>
      </c>
    </row>
    <row r="8" spans="1:3" x14ac:dyDescent="0.45">
      <c r="A8" s="37" t="s">
        <v>27</v>
      </c>
      <c r="B8">
        <v>38</v>
      </c>
      <c r="C8" t="str">
        <f>VLOOKUP(A8,'Stand April'!B:C,2,FALSE)</f>
        <v>Corien Rietveld van den Dobbelsteen</v>
      </c>
    </row>
    <row r="9" spans="1:3" x14ac:dyDescent="0.45">
      <c r="A9" s="37" t="s">
        <v>32</v>
      </c>
      <c r="B9">
        <v>1</v>
      </c>
      <c r="C9" t="str">
        <f>VLOOKUP(A9,'Stand April'!B:C,2,FALSE)</f>
        <v>Frans Arts</v>
      </c>
    </row>
    <row r="10" spans="1:3" x14ac:dyDescent="0.45">
      <c r="A10" s="37" t="s">
        <v>0</v>
      </c>
      <c r="B10">
        <v>9</v>
      </c>
      <c r="C10" t="str">
        <f>VLOOKUP(A10,'Stand April'!B:C,2,FALSE)</f>
        <v>Frans Verbon</v>
      </c>
    </row>
    <row r="11" spans="1:3" x14ac:dyDescent="0.45">
      <c r="A11" s="37" t="s">
        <v>6</v>
      </c>
      <c r="B11">
        <v>1</v>
      </c>
      <c r="C11" t="str">
        <f>VLOOKUP(A11,'Stand April'!B:C,2,FALSE)</f>
        <v>Gerard Van Bergen</v>
      </c>
    </row>
    <row r="12" spans="1:3" x14ac:dyDescent="0.45">
      <c r="A12" s="37" t="s">
        <v>30</v>
      </c>
      <c r="B12">
        <v>33</v>
      </c>
      <c r="C12" t="str">
        <f>VLOOKUP(A12,'Stand April'!B:C,2,FALSE)</f>
        <v>Gina Hopman</v>
      </c>
    </row>
    <row r="13" spans="1:3" x14ac:dyDescent="0.45">
      <c r="A13" s="37" t="s">
        <v>8</v>
      </c>
      <c r="B13">
        <v>-16</v>
      </c>
      <c r="C13" t="str">
        <f>VLOOKUP(A13,'Stand April'!B:C,2,FALSE)</f>
        <v>Guus Bekking</v>
      </c>
    </row>
    <row r="14" spans="1:3" x14ac:dyDescent="0.45">
      <c r="A14" s="37" t="s">
        <v>47</v>
      </c>
      <c r="B14">
        <v>1</v>
      </c>
      <c r="C14" t="str">
        <f>VLOOKUP(A14,'Stand April'!B:C,2,FALSE)</f>
        <v>Hans Smit</v>
      </c>
    </row>
    <row r="15" spans="1:3" x14ac:dyDescent="0.45">
      <c r="A15" s="37" t="s">
        <v>2</v>
      </c>
      <c r="B15">
        <v>-17</v>
      </c>
      <c r="C15" t="str">
        <f>VLOOKUP(A15,'Stand April'!B:C,2,FALSE)</f>
        <v>Harry Melis</v>
      </c>
    </row>
    <row r="16" spans="1:3" x14ac:dyDescent="0.45">
      <c r="A16" s="37" t="s">
        <v>42</v>
      </c>
      <c r="B16">
        <v>12</v>
      </c>
      <c r="C16" t="str">
        <f>VLOOKUP(A16,'Stand April'!B:C,2,FALSE)</f>
        <v>Henk van Arem</v>
      </c>
    </row>
    <row r="17" spans="1:3" x14ac:dyDescent="0.45">
      <c r="A17" s="37" t="s">
        <v>15</v>
      </c>
      <c r="B17">
        <v>8</v>
      </c>
      <c r="C17" t="str">
        <f>VLOOKUP(A17,'Stand April'!B:C,2,FALSE)</f>
        <v>Henk van Tilburg</v>
      </c>
    </row>
    <row r="18" spans="1:3" x14ac:dyDescent="0.45">
      <c r="A18" s="37" t="s">
        <v>22</v>
      </c>
      <c r="B18">
        <v>-35</v>
      </c>
      <c r="C18" t="str">
        <f>VLOOKUP(A18,'Stand April'!B:C,2,FALSE)</f>
        <v>Henny Breurkens</v>
      </c>
    </row>
    <row r="19" spans="1:3" x14ac:dyDescent="0.45">
      <c r="A19" s="37" t="s">
        <v>52</v>
      </c>
      <c r="B19">
        <v>-7</v>
      </c>
      <c r="C19" t="str">
        <f>VLOOKUP(A19,'Stand April'!B:C,2,FALSE)</f>
        <v>Herm Droog</v>
      </c>
    </row>
    <row r="20" spans="1:3" x14ac:dyDescent="0.45">
      <c r="A20" s="37" t="s">
        <v>45</v>
      </c>
      <c r="B20">
        <v>-8</v>
      </c>
      <c r="C20" t="str">
        <f>VLOOKUP(A20,'Stand April'!B:C,2,FALSE)</f>
        <v>Huub van Aanholt</v>
      </c>
    </row>
    <row r="21" spans="1:3" x14ac:dyDescent="0.45">
      <c r="A21" s="37" t="s">
        <v>57</v>
      </c>
      <c r="B21">
        <v>12</v>
      </c>
      <c r="C21" t="str">
        <f>VLOOKUP(A21,'Stand April'!B:C,2,FALSE)</f>
        <v>Ine Greijn</v>
      </c>
    </row>
    <row r="22" spans="1:3" x14ac:dyDescent="0.45">
      <c r="A22" s="37" t="s">
        <v>26</v>
      </c>
      <c r="B22">
        <v>9</v>
      </c>
      <c r="C22" t="str">
        <f>VLOOKUP(A22,'Stand April'!B:C,2,FALSE)</f>
        <v>Jan Janssen</v>
      </c>
    </row>
    <row r="23" spans="1:3" x14ac:dyDescent="0.45">
      <c r="A23" s="37" t="s">
        <v>16</v>
      </c>
      <c r="B23">
        <v>12</v>
      </c>
      <c r="C23" t="str">
        <f>VLOOKUP(A23,'Stand April'!B:C,2,FALSE)</f>
        <v>Jan van Enckevort</v>
      </c>
    </row>
    <row r="24" spans="1:3" x14ac:dyDescent="0.45">
      <c r="A24" s="37" t="s">
        <v>40</v>
      </c>
      <c r="B24">
        <v>-3</v>
      </c>
      <c r="C24" t="str">
        <f>VLOOKUP(A24,'Stand April'!B:C,2,FALSE)</f>
        <v>Johan Evers</v>
      </c>
    </row>
    <row r="25" spans="1:3" x14ac:dyDescent="0.45">
      <c r="A25" s="37" t="s">
        <v>12</v>
      </c>
      <c r="B25">
        <v>-32</v>
      </c>
      <c r="C25" t="str">
        <f>VLOOKUP(A25,'Stand April'!B:C,2,FALSE)</f>
        <v>Joke van Dijk</v>
      </c>
    </row>
    <row r="26" spans="1:3" x14ac:dyDescent="0.45">
      <c r="A26" s="37" t="s">
        <v>35</v>
      </c>
      <c r="B26">
        <v>-9</v>
      </c>
      <c r="C26" t="str">
        <f>VLOOKUP(A26,'Stand April'!B:C,2,FALSE)</f>
        <v>Joska Borneman</v>
      </c>
    </row>
    <row r="27" spans="1:3" x14ac:dyDescent="0.45">
      <c r="A27" s="37" t="s">
        <v>34</v>
      </c>
      <c r="B27">
        <v>-16</v>
      </c>
      <c r="C27" t="str">
        <f>VLOOKUP(A27,'Stand April'!B:C,2,FALSE)</f>
        <v>Magda Gerlach</v>
      </c>
    </row>
    <row r="28" spans="1:3" x14ac:dyDescent="0.45">
      <c r="A28" s="37" t="s">
        <v>4</v>
      </c>
      <c r="B28">
        <v>33</v>
      </c>
      <c r="C28" t="str">
        <f>VLOOKUP(A28,'Stand April'!B:C,2,FALSE)</f>
        <v>Margot Latta</v>
      </c>
    </row>
    <row r="29" spans="1:3" x14ac:dyDescent="0.45">
      <c r="A29" s="2" t="s">
        <v>11</v>
      </c>
      <c r="B29">
        <v>27</v>
      </c>
      <c r="C29" t="str">
        <f>VLOOKUP(A29,'Stand April'!B:C,2,FALSE)</f>
        <v>Mari Banken</v>
      </c>
    </row>
    <row r="30" spans="1:3" x14ac:dyDescent="0.45">
      <c r="A30" s="37" t="s">
        <v>20</v>
      </c>
      <c r="B30">
        <v>-7</v>
      </c>
      <c r="C30" t="str">
        <f>VLOOKUP(A30,'Stand April'!B:C,2,FALSE)</f>
        <v>Marianne van Etten</v>
      </c>
    </row>
    <row r="31" spans="1:3" x14ac:dyDescent="0.45">
      <c r="A31" s="37" t="s">
        <v>50</v>
      </c>
      <c r="B31">
        <v>-13</v>
      </c>
      <c r="C31" t="str">
        <f>VLOOKUP(A31,'Stand April'!B:C,2,FALSE)</f>
        <v>Mariet Ambaum</v>
      </c>
    </row>
    <row r="32" spans="1:3" x14ac:dyDescent="0.45">
      <c r="A32" s="37" t="s">
        <v>3</v>
      </c>
      <c r="B32">
        <v>0</v>
      </c>
      <c r="C32" t="str">
        <f>VLOOKUP(A32,'Stand April'!B:C,2,FALSE)</f>
        <v>Marijke Droog</v>
      </c>
    </row>
    <row r="33" spans="1:3" x14ac:dyDescent="0.45">
      <c r="A33" s="37" t="s">
        <v>48</v>
      </c>
      <c r="B33">
        <v>-35</v>
      </c>
      <c r="C33" t="str">
        <f>VLOOKUP(A33,'Stand April'!B:C,2,FALSE)</f>
        <v>Mieke van den Brand-Bouwmans</v>
      </c>
    </row>
    <row r="34" spans="1:3" x14ac:dyDescent="0.45">
      <c r="A34" s="37" t="s">
        <v>9</v>
      </c>
      <c r="B34">
        <v>-9</v>
      </c>
      <c r="C34" t="str">
        <f>VLOOKUP(A34,'Stand April'!B:C,2,FALSE)</f>
        <v>Patricia Boshom-Copray</v>
      </c>
    </row>
    <row r="35" spans="1:3" x14ac:dyDescent="0.45">
      <c r="A35" s="37" t="s">
        <v>41</v>
      </c>
      <c r="B35">
        <v>8</v>
      </c>
      <c r="C35" t="str">
        <f>VLOOKUP(A35,'Stand April'!B:C,2,FALSE)</f>
        <v>Paul de Vries</v>
      </c>
    </row>
    <row r="36" spans="1:3" x14ac:dyDescent="0.45">
      <c r="A36" s="37" t="s">
        <v>14</v>
      </c>
      <c r="B36">
        <v>-3</v>
      </c>
      <c r="C36" t="str">
        <f>VLOOKUP(A36,'Stand April'!B:C,2,FALSE)</f>
        <v>Pieter Vrijhof</v>
      </c>
    </row>
    <row r="37" spans="1:3" x14ac:dyDescent="0.45">
      <c r="A37" s="37" t="s">
        <v>58</v>
      </c>
      <c r="B37">
        <v>27</v>
      </c>
      <c r="C37" t="str">
        <f>VLOOKUP(A37,'Stand April'!B:C,2,FALSE)</f>
        <v>Ria Bijl-Calis</v>
      </c>
    </row>
    <row r="38" spans="1:3" x14ac:dyDescent="0.45">
      <c r="A38" s="37" t="s">
        <v>37</v>
      </c>
      <c r="B38">
        <v>27</v>
      </c>
      <c r="C38" t="str">
        <f>VLOOKUP(A38,'Stand April'!B:C,2,FALSE)</f>
        <v>Rinus Cabri</v>
      </c>
    </row>
    <row r="39" spans="1:3" x14ac:dyDescent="0.45">
      <c r="A39" s="37" t="s">
        <v>60</v>
      </c>
      <c r="B39">
        <v>20</v>
      </c>
      <c r="C39" t="str">
        <f>VLOOKUP(A39,'Stand April'!B:C,2,FALSE)</f>
        <v>Thea Engels-Tomas</v>
      </c>
    </row>
    <row r="40" spans="1:3" x14ac:dyDescent="0.45">
      <c r="A40" s="37" t="s">
        <v>23</v>
      </c>
      <c r="B40">
        <v>18</v>
      </c>
      <c r="C40" t="str">
        <f>VLOOKUP(A40,'Stand April'!B:C,2,FALSE)</f>
        <v>Thea van der Leest</v>
      </c>
    </row>
    <row r="41" spans="1:3" x14ac:dyDescent="0.45">
      <c r="A41" s="37" t="s">
        <v>24</v>
      </c>
      <c r="B41">
        <v>-13</v>
      </c>
      <c r="C41" t="str">
        <f>VLOOKUP(A41,'Stand April'!B:C,2,FALSE)</f>
        <v>Therese Oomens-Verhaeg</v>
      </c>
    </row>
    <row r="42" spans="1:3" x14ac:dyDescent="0.45">
      <c r="A42" s="37" t="s">
        <v>21</v>
      </c>
      <c r="B42">
        <v>1</v>
      </c>
      <c r="C42" t="str">
        <f>VLOOKUP(A42,'Stand April'!B:C,2,FALSE)</f>
        <v>Ton Francois</v>
      </c>
    </row>
    <row r="43" spans="1:3" x14ac:dyDescent="0.45">
      <c r="A43" s="37" t="s">
        <v>49</v>
      </c>
      <c r="B43">
        <v>18</v>
      </c>
      <c r="C43" t="str">
        <f>VLOOKUP(A43,'Stand April'!B:C,2,FALSE)</f>
        <v>Ton van der Leest</v>
      </c>
    </row>
    <row r="44" spans="1:3" x14ac:dyDescent="0.45">
      <c r="A44" s="37" t="s">
        <v>55</v>
      </c>
      <c r="B44">
        <v>20</v>
      </c>
      <c r="C44" t="str">
        <f>VLOOKUP(A44,'Stand April'!B:C,2,FALSE)</f>
        <v>Toos Jansen</v>
      </c>
    </row>
    <row r="45" spans="1:3" x14ac:dyDescent="0.45">
      <c r="A45" s="37" t="s">
        <v>18</v>
      </c>
      <c r="B45">
        <v>-14</v>
      </c>
      <c r="C45" t="str">
        <f>VLOOKUP(A45,'Stand April'!B:C,2,FALSE)</f>
        <v>Toos van der Meer</v>
      </c>
    </row>
    <row r="46" spans="1:3" x14ac:dyDescent="0.45">
      <c r="A46" s="37" t="s">
        <v>28</v>
      </c>
      <c r="B46">
        <v>-17</v>
      </c>
      <c r="C46" t="str">
        <f>VLOOKUP(A46,'Stand April'!B:C,2,FALSE)</f>
        <v>Wiebe Riemersma</v>
      </c>
    </row>
    <row r="47" spans="1:3" x14ac:dyDescent="0.45">
      <c r="A47" s="37" t="s">
        <v>61</v>
      </c>
      <c r="B47">
        <v>-40</v>
      </c>
      <c r="C47" t="str">
        <f>VLOOKUP(A47,'Stand April'!B:C,2,FALSE)</f>
        <v>Willy Arts</v>
      </c>
    </row>
    <row r="48" spans="1:3" x14ac:dyDescent="0.45">
      <c r="A48" s="37" t="s">
        <v>53</v>
      </c>
      <c r="B48">
        <v>27</v>
      </c>
      <c r="C48" t="str">
        <f>VLOOKUP(A48,'Stand April'!B:C,2,FALSE)</f>
        <v>Wim Bijl</v>
      </c>
    </row>
    <row r="49" spans="1:3" x14ac:dyDescent="0.45">
      <c r="A49" s="37" t="s">
        <v>29</v>
      </c>
      <c r="B49">
        <v>0</v>
      </c>
      <c r="C49" t="str">
        <f>VLOOKUP(A49,'Stand April'!B:C,2,FALSE)</f>
        <v>Wim Christiaens</v>
      </c>
    </row>
    <row r="50" spans="1:3" x14ac:dyDescent="0.45">
      <c r="A50" s="37" t="s">
        <v>205</v>
      </c>
      <c r="B50">
        <v>-5</v>
      </c>
      <c r="C50" t="str">
        <f>VLOOKUP(A50,'Stand April'!B:C,2,FALSE)</f>
        <v>Jos van den Bergh</v>
      </c>
    </row>
    <row r="51" spans="1:3" x14ac:dyDescent="0.45">
      <c r="A51" s="37" t="s">
        <v>128</v>
      </c>
      <c r="B51">
        <v>-5</v>
      </c>
      <c r="C51" t="str">
        <f>VLOOKUP(A51,'Stand April'!B:C,2,FALSE)</f>
        <v>Eduard van den Bergh</v>
      </c>
    </row>
    <row r="52" spans="1:3" x14ac:dyDescent="0.45">
      <c r="A52" s="37" t="s">
        <v>230</v>
      </c>
      <c r="B52">
        <v>-7</v>
      </c>
      <c r="C52" t="str">
        <f>VLOOKUP(A52,'Stand April'!B:C,2,FALSE)</f>
        <v>Nora Servaes-de la Parra</v>
      </c>
    </row>
  </sheetData>
  <sortState xmlns:xlrd2="http://schemas.microsoft.com/office/spreadsheetml/2017/richdata2" ref="A1:C52">
    <sortCondition ref="C1:C52"/>
  </sortState>
  <conditionalFormatting sqref="A3">
    <cfRule type="duplicateValues" dxfId="18" priority="1"/>
  </conditionalFormatting>
  <conditionalFormatting sqref="A3">
    <cfRule type="duplicateValues" dxfId="17" priority="2"/>
  </conditionalFormatting>
  <conditionalFormatting sqref="A3">
    <cfRule type="duplicateValues" dxfId="16" priority="3"/>
  </conditionalFormatting>
  <conditionalFormatting sqref="A3">
    <cfRule type="duplicateValues" dxfId="15" priority="4"/>
  </conditionalFormatting>
  <conditionalFormatting sqref="A3">
    <cfRule type="duplicateValues" dxfId="14" priority="5"/>
  </conditionalFormatting>
  <conditionalFormatting sqref="A3">
    <cfRule type="duplicateValues" dxfId="13" priority="6"/>
  </conditionalFormatting>
  <conditionalFormatting sqref="A3">
    <cfRule type="duplicateValues" dxfId="12" priority="7"/>
  </conditionalFormatting>
  <conditionalFormatting sqref="A3">
    <cfRule type="duplicateValues" dxfId="11" priority="8"/>
  </conditionalFormatting>
  <conditionalFormatting sqref="A3">
    <cfRule type="duplicateValues" dxfId="10" priority="9"/>
  </conditionalFormatting>
  <conditionalFormatting sqref="A3">
    <cfRule type="duplicateValues" dxfId="9" priority="10"/>
  </conditionalFormatting>
  <conditionalFormatting sqref="A3">
    <cfRule type="duplicateValues" dxfId="8" priority="11"/>
  </conditionalFormatting>
  <conditionalFormatting sqref="A3">
    <cfRule type="duplicateValues" dxfId="7" priority="12"/>
  </conditionalFormatting>
  <conditionalFormatting sqref="A3">
    <cfRule type="duplicateValues" dxfId="6" priority="13"/>
  </conditionalFormatting>
  <conditionalFormatting sqref="A3">
    <cfRule type="duplicateValues" dxfId="5" priority="14"/>
  </conditionalFormatting>
  <conditionalFormatting sqref="A3">
    <cfRule type="duplicateValues" dxfId="4" priority="15"/>
  </conditionalFormatting>
  <conditionalFormatting sqref="A3">
    <cfRule type="duplicateValues" dxfId="3" priority="16"/>
  </conditionalFormatting>
  <conditionalFormatting sqref="A3">
    <cfRule type="duplicateValues" dxfId="2" priority="17"/>
  </conditionalFormatting>
  <conditionalFormatting sqref="A3">
    <cfRule type="duplicateValues" dxfId="1" priority="18"/>
  </conditionalFormatting>
  <conditionalFormatting sqref="A3">
    <cfRule type="duplicateValues" dxfId="0" priority="19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6"/>
  <sheetViews>
    <sheetView workbookViewId="0">
      <selection activeCell="C1" sqref="C1"/>
    </sheetView>
  </sheetViews>
  <sheetFormatPr defaultRowHeight="14.25" x14ac:dyDescent="0.45"/>
  <cols>
    <col min="1" max="1" width="27" customWidth="1"/>
  </cols>
  <sheetData>
    <row r="1" spans="1:3" x14ac:dyDescent="0.45">
      <c r="A1" s="34" t="s">
        <v>1</v>
      </c>
      <c r="B1">
        <v>23</v>
      </c>
      <c r="C1" t="str">
        <f>VLOOKUP(A1,'Stand April'!B:C,2,FALSE)</f>
        <v>Alfons Rietveld</v>
      </c>
    </row>
    <row r="2" spans="1:3" x14ac:dyDescent="0.45">
      <c r="A2" s="34" t="s">
        <v>5</v>
      </c>
      <c r="B2">
        <v>-1</v>
      </c>
      <c r="C2" t="str">
        <f>VLOOKUP(A2,'Stand April'!B:C,2,FALSE)</f>
        <v>Angela de Ruijter</v>
      </c>
    </row>
    <row r="3" spans="1:3" x14ac:dyDescent="0.45">
      <c r="A3" s="34" t="s">
        <v>44</v>
      </c>
      <c r="B3">
        <v>-5</v>
      </c>
      <c r="C3" t="str">
        <f>VLOOKUP(A3,'Stand April'!B:C,2,FALSE)</f>
        <v>Anna Feitsma</v>
      </c>
    </row>
    <row r="4" spans="1:3" x14ac:dyDescent="0.45">
      <c r="A4" s="34" t="s">
        <v>56</v>
      </c>
      <c r="B4">
        <v>-63</v>
      </c>
      <c r="C4" t="str">
        <f>VLOOKUP(A4,'Stand April'!B:C,2,FALSE)</f>
        <v>Ans Arts</v>
      </c>
    </row>
    <row r="5" spans="1:3" x14ac:dyDescent="0.45">
      <c r="A5" s="34" t="s">
        <v>19</v>
      </c>
      <c r="B5">
        <v>-4</v>
      </c>
      <c r="C5" t="str">
        <f>VLOOKUP(A5,'Stand April'!B:C,2,FALSE)</f>
        <v>Arnold van Druten</v>
      </c>
    </row>
    <row r="6" spans="1:3" x14ac:dyDescent="0.45">
      <c r="A6" s="34" t="s">
        <v>62</v>
      </c>
      <c r="B6">
        <v>1</v>
      </c>
      <c r="C6" t="str">
        <f>VLOOKUP(A6,'Stand April'!B:C,2,FALSE)</f>
        <v>Bern Greijn</v>
      </c>
    </row>
    <row r="7" spans="1:3" x14ac:dyDescent="0.45">
      <c r="A7" s="34" t="s">
        <v>27</v>
      </c>
      <c r="B7">
        <v>23</v>
      </c>
      <c r="C7" t="str">
        <f>VLOOKUP(A7,'Stand April'!B:C,2,FALSE)</f>
        <v>Corien Rietveld van den Dobbelsteen</v>
      </c>
    </row>
    <row r="8" spans="1:3" x14ac:dyDescent="0.45">
      <c r="A8" s="34" t="s">
        <v>7</v>
      </c>
      <c r="B8">
        <v>8</v>
      </c>
      <c r="C8" t="str">
        <f>VLOOKUP(A8,'Stand April'!B:C,2,FALSE)</f>
        <v>Dini Vis</v>
      </c>
    </row>
    <row r="9" spans="1:3" x14ac:dyDescent="0.45">
      <c r="A9" s="34" t="s">
        <v>0</v>
      </c>
      <c r="B9">
        <v>5</v>
      </c>
      <c r="C9" t="str">
        <f>VLOOKUP(A9,'Stand April'!B:C,2,FALSE)</f>
        <v>Frans Verbon</v>
      </c>
    </row>
    <row r="10" spans="1:3" x14ac:dyDescent="0.45">
      <c r="A10" s="34" t="s">
        <v>30</v>
      </c>
      <c r="B10">
        <v>-29</v>
      </c>
      <c r="C10" t="str">
        <f>VLOOKUP(A10,'Stand April'!B:C,2,FALSE)</f>
        <v>Gina Hopman</v>
      </c>
    </row>
    <row r="11" spans="1:3" x14ac:dyDescent="0.45">
      <c r="A11" s="34" t="s">
        <v>8</v>
      </c>
      <c r="B11">
        <v>-42</v>
      </c>
      <c r="C11" t="str">
        <f>VLOOKUP(A11,'Stand April'!B:C,2,FALSE)</f>
        <v>Guus Bekking</v>
      </c>
    </row>
    <row r="12" spans="1:3" x14ac:dyDescent="0.45">
      <c r="A12" s="34" t="s">
        <v>47</v>
      </c>
      <c r="B12">
        <v>-7</v>
      </c>
      <c r="C12" t="str">
        <f>VLOOKUP(A12,'Stand April'!B:C,2,FALSE)</f>
        <v>Hans Smit</v>
      </c>
    </row>
    <row r="13" spans="1:3" x14ac:dyDescent="0.45">
      <c r="A13" s="34" t="s">
        <v>36</v>
      </c>
      <c r="B13">
        <v>64</v>
      </c>
      <c r="C13" t="str">
        <f>VLOOKUP(A13,'Stand April'!B:C,2,FALSE)</f>
        <v>Harrie van den Nieuwenhuijzen</v>
      </c>
    </row>
    <row r="14" spans="1:3" x14ac:dyDescent="0.45">
      <c r="A14" s="34" t="s">
        <v>2</v>
      </c>
      <c r="B14">
        <v>-14</v>
      </c>
      <c r="C14" t="str">
        <f>VLOOKUP(A14,'Stand April'!B:C,2,FALSE)</f>
        <v>Harry Melis</v>
      </c>
    </row>
    <row r="15" spans="1:3" x14ac:dyDescent="0.45">
      <c r="A15" s="34" t="s">
        <v>42</v>
      </c>
      <c r="B15">
        <v>-18</v>
      </c>
      <c r="C15" t="str">
        <f>VLOOKUP(A15,'Stand April'!B:C,2,FALSE)</f>
        <v>Henk van Arem</v>
      </c>
    </row>
    <row r="16" spans="1:3" x14ac:dyDescent="0.45">
      <c r="A16" s="34" t="s">
        <v>15</v>
      </c>
      <c r="B16">
        <v>14</v>
      </c>
      <c r="C16" t="str">
        <f>VLOOKUP(A16,'Stand April'!B:C,2,FALSE)</f>
        <v>Henk van Tilburg</v>
      </c>
    </row>
    <row r="17" spans="1:3" x14ac:dyDescent="0.45">
      <c r="A17" s="34" t="s">
        <v>22</v>
      </c>
      <c r="B17">
        <v>45</v>
      </c>
      <c r="C17" t="str">
        <f>VLOOKUP(A17,'Stand April'!B:C,2,FALSE)</f>
        <v>Henny Breurkens</v>
      </c>
    </row>
    <row r="18" spans="1:3" x14ac:dyDescent="0.45">
      <c r="A18" s="34" t="s">
        <v>52</v>
      </c>
      <c r="B18">
        <v>-10</v>
      </c>
      <c r="C18" t="str">
        <f>VLOOKUP(A18,'Stand April'!B:C,2,FALSE)</f>
        <v>Herm Droog</v>
      </c>
    </row>
    <row r="19" spans="1:3" x14ac:dyDescent="0.45">
      <c r="A19" s="34" t="s">
        <v>45</v>
      </c>
      <c r="B19">
        <v>-4</v>
      </c>
      <c r="C19" t="str">
        <f>VLOOKUP(A19,'Stand April'!B:C,2,FALSE)</f>
        <v>Huub van Aanholt</v>
      </c>
    </row>
    <row r="20" spans="1:3" x14ac:dyDescent="0.45">
      <c r="A20" s="34" t="s">
        <v>57</v>
      </c>
      <c r="B20">
        <v>1</v>
      </c>
      <c r="C20" t="str">
        <f>VLOOKUP(A20,'Stand April'!B:C,2,FALSE)</f>
        <v>Ine Greijn</v>
      </c>
    </row>
    <row r="21" spans="1:3" x14ac:dyDescent="0.45">
      <c r="A21" s="34" t="s">
        <v>13</v>
      </c>
      <c r="B21">
        <v>-12</v>
      </c>
      <c r="C21" t="str">
        <f>VLOOKUP(A21,'Stand April'!B:C,2,FALSE)</f>
        <v>Jacqueline de Leeuw</v>
      </c>
    </row>
    <row r="22" spans="1:3" x14ac:dyDescent="0.45">
      <c r="A22" s="34" t="s">
        <v>26</v>
      </c>
      <c r="B22">
        <v>5</v>
      </c>
      <c r="C22" t="str">
        <f>VLOOKUP(A22,'Stand April'!B:C,2,FALSE)</f>
        <v>Jan Janssen</v>
      </c>
    </row>
    <row r="23" spans="1:3" x14ac:dyDescent="0.45">
      <c r="A23" s="34" t="s">
        <v>16</v>
      </c>
      <c r="B23">
        <v>-18</v>
      </c>
      <c r="C23" t="str">
        <f>VLOOKUP(A23,'Stand April'!B:C,2,FALSE)</f>
        <v>Jan van Enckevort</v>
      </c>
    </row>
    <row r="24" spans="1:3" x14ac:dyDescent="0.45">
      <c r="A24" s="34" t="s">
        <v>33</v>
      </c>
      <c r="B24">
        <v>8</v>
      </c>
      <c r="C24" t="str">
        <f>VLOOKUP(A24,'Stand April'!B:C,2,FALSE)</f>
        <v>Janny van den Broek-Gijsbers</v>
      </c>
    </row>
    <row r="25" spans="1:3" x14ac:dyDescent="0.45">
      <c r="A25" s="34" t="s">
        <v>40</v>
      </c>
      <c r="B25">
        <v>-15</v>
      </c>
      <c r="C25" t="str">
        <f>VLOOKUP(A25,'Stand April'!B:C,2,FALSE)</f>
        <v>Johan Evers</v>
      </c>
    </row>
    <row r="26" spans="1:3" x14ac:dyDescent="0.45">
      <c r="A26" s="34" t="s">
        <v>35</v>
      </c>
      <c r="B26">
        <v>8</v>
      </c>
      <c r="C26" t="str">
        <f>VLOOKUP(A26,'Stand April'!B:C,2,FALSE)</f>
        <v>Joska Borneman</v>
      </c>
    </row>
    <row r="27" spans="1:3" x14ac:dyDescent="0.45">
      <c r="A27" s="34" t="s">
        <v>31</v>
      </c>
      <c r="B27">
        <v>-1</v>
      </c>
      <c r="C27" t="str">
        <f>VLOOKUP(A27,'Stand April'!B:C,2,FALSE)</f>
        <v>Lenie van den Hurk</v>
      </c>
    </row>
    <row r="28" spans="1:3" x14ac:dyDescent="0.45">
      <c r="A28" s="34" t="s">
        <v>34</v>
      </c>
      <c r="B28">
        <v>-42</v>
      </c>
      <c r="C28" t="str">
        <f>VLOOKUP(A28,'Stand April'!B:C,2,FALSE)</f>
        <v>Magda Gerlach</v>
      </c>
    </row>
    <row r="29" spans="1:3" x14ac:dyDescent="0.45">
      <c r="A29" s="34" t="s">
        <v>4</v>
      </c>
      <c r="B29">
        <v>-29</v>
      </c>
      <c r="C29" t="str">
        <f>VLOOKUP(A29,'Stand April'!B:C,2,FALSE)</f>
        <v>Margot Latta</v>
      </c>
    </row>
    <row r="30" spans="1:3" x14ac:dyDescent="0.45">
      <c r="A30" s="34" t="s">
        <v>11</v>
      </c>
      <c r="B30">
        <v>60</v>
      </c>
      <c r="C30" t="str">
        <f>VLOOKUP(A30,'Stand April'!B:C,2,FALSE)</f>
        <v>Mari Banken</v>
      </c>
    </row>
    <row r="31" spans="1:3" x14ac:dyDescent="0.45">
      <c r="A31" s="34" t="s">
        <v>50</v>
      </c>
      <c r="B31">
        <v>-15</v>
      </c>
      <c r="C31" t="str">
        <f>VLOOKUP(A31,'Stand April'!B:C,2,FALSE)</f>
        <v>Mariet Ambaum</v>
      </c>
    </row>
    <row r="32" spans="1:3" x14ac:dyDescent="0.45">
      <c r="A32" s="34" t="s">
        <v>3</v>
      </c>
      <c r="B32">
        <v>14</v>
      </c>
      <c r="C32" t="str">
        <f>VLOOKUP(A32,'Stand April'!B:C,2,FALSE)</f>
        <v>Marijke Droog</v>
      </c>
    </row>
    <row r="33" spans="1:3" x14ac:dyDescent="0.45">
      <c r="A33" s="34" t="s">
        <v>17</v>
      </c>
      <c r="B33">
        <v>13</v>
      </c>
      <c r="C33" t="str">
        <f>VLOOKUP(A33,'Stand April'!B:C,2,FALSE)</f>
        <v>Mieke de Waele</v>
      </c>
    </row>
    <row r="34" spans="1:3" x14ac:dyDescent="0.45">
      <c r="A34" s="34" t="s">
        <v>48</v>
      </c>
      <c r="B34">
        <v>45</v>
      </c>
      <c r="C34" t="str">
        <f>VLOOKUP(A34,'Stand April'!B:C,2,FALSE)</f>
        <v>Mieke van den Brand-Bouwmans</v>
      </c>
    </row>
    <row r="35" spans="1:3" x14ac:dyDescent="0.45">
      <c r="A35" s="34" t="s">
        <v>9</v>
      </c>
      <c r="B35">
        <v>8</v>
      </c>
      <c r="C35" t="str">
        <f>VLOOKUP(A35,'Stand April'!B:C,2,FALSE)</f>
        <v>Patricia Boshom-Copray</v>
      </c>
    </row>
    <row r="36" spans="1:3" x14ac:dyDescent="0.45">
      <c r="A36" s="34" t="s">
        <v>41</v>
      </c>
      <c r="B36">
        <v>14</v>
      </c>
      <c r="C36" t="str">
        <f>VLOOKUP(A36,'Stand April'!B:C,2,FALSE)</f>
        <v>Paul de Vries</v>
      </c>
    </row>
    <row r="37" spans="1:3" x14ac:dyDescent="0.45">
      <c r="A37" s="34" t="s">
        <v>14</v>
      </c>
      <c r="B37">
        <v>-15</v>
      </c>
      <c r="C37" t="str">
        <f>VLOOKUP(A37,'Stand April'!B:C,2,FALSE)</f>
        <v>Pieter Vrijhof</v>
      </c>
    </row>
    <row r="38" spans="1:3" x14ac:dyDescent="0.45">
      <c r="A38" s="34" t="s">
        <v>39</v>
      </c>
      <c r="B38">
        <v>-12</v>
      </c>
      <c r="C38" t="str">
        <f>VLOOKUP(A38,'Stand April'!B:C,2,FALSE)</f>
        <v>Renato de Leeuw</v>
      </c>
    </row>
    <row r="39" spans="1:3" x14ac:dyDescent="0.45">
      <c r="A39" s="34" t="s">
        <v>10</v>
      </c>
      <c r="B39">
        <v>64</v>
      </c>
      <c r="C39" t="str">
        <f>VLOOKUP(A39,'Stand April'!B:C,2,FALSE)</f>
        <v>Rik ter Veen</v>
      </c>
    </row>
    <row r="40" spans="1:3" x14ac:dyDescent="0.45">
      <c r="A40" s="34" t="s">
        <v>37</v>
      </c>
      <c r="B40">
        <v>60</v>
      </c>
      <c r="C40" t="str">
        <f>VLOOKUP(A40,'Stand April'!B:C,2,FALSE)</f>
        <v>Rinus Cabri</v>
      </c>
    </row>
    <row r="41" spans="1:3" x14ac:dyDescent="0.45">
      <c r="A41" s="34" t="s">
        <v>60</v>
      </c>
      <c r="B41">
        <v>-31</v>
      </c>
      <c r="C41" t="str">
        <f>VLOOKUP(A41,'Stand April'!B:C,2,FALSE)</f>
        <v>Thea Engels-Tomas</v>
      </c>
    </row>
    <row r="42" spans="1:3" x14ac:dyDescent="0.45">
      <c r="A42" s="34" t="s">
        <v>23</v>
      </c>
      <c r="B42">
        <v>10</v>
      </c>
      <c r="C42" t="str">
        <f>VLOOKUP(A42,'Stand April'!B:C,2,FALSE)</f>
        <v>Thea van der Leest</v>
      </c>
    </row>
    <row r="43" spans="1:3" x14ac:dyDescent="0.45">
      <c r="A43" s="34" t="s">
        <v>24</v>
      </c>
      <c r="B43">
        <v>-15</v>
      </c>
      <c r="C43" t="str">
        <f>VLOOKUP(A43,'Stand April'!B:C,2,FALSE)</f>
        <v>Therese Oomens-Verhaeg</v>
      </c>
    </row>
    <row r="44" spans="1:3" x14ac:dyDescent="0.45">
      <c r="A44" s="34" t="s">
        <v>21</v>
      </c>
      <c r="B44">
        <v>-7</v>
      </c>
      <c r="C44" t="str">
        <f>VLOOKUP(A44,'Stand April'!B:C,2,FALSE)</f>
        <v>Ton Francois</v>
      </c>
    </row>
    <row r="45" spans="1:3" x14ac:dyDescent="0.45">
      <c r="A45" s="34" t="s">
        <v>49</v>
      </c>
      <c r="B45">
        <v>10</v>
      </c>
      <c r="C45" t="str">
        <f>VLOOKUP(A45,'Stand April'!B:C,2,FALSE)</f>
        <v>Ton van der Leest</v>
      </c>
    </row>
    <row r="46" spans="1:3" x14ac:dyDescent="0.45">
      <c r="A46" s="34" t="s">
        <v>55</v>
      </c>
      <c r="B46">
        <v>-31</v>
      </c>
      <c r="C46" t="str">
        <f>VLOOKUP(A46,'Stand April'!B:C,2,FALSE)</f>
        <v>Toos Jansen</v>
      </c>
    </row>
    <row r="47" spans="1:3" x14ac:dyDescent="0.45">
      <c r="A47" s="34" t="s">
        <v>18</v>
      </c>
      <c r="B47">
        <v>-5</v>
      </c>
      <c r="C47" t="str">
        <f>VLOOKUP(A47,'Stand April'!B:C,2,FALSE)</f>
        <v>Toos van der Meer</v>
      </c>
    </row>
    <row r="48" spans="1:3" x14ac:dyDescent="0.45">
      <c r="A48" s="34" t="s">
        <v>28</v>
      </c>
      <c r="B48">
        <v>-14</v>
      </c>
      <c r="C48" t="str">
        <f>VLOOKUP(A48,'Stand April'!B:C,2,FALSE)</f>
        <v>Wiebe Riemersma</v>
      </c>
    </row>
    <row r="49" spans="1:3" x14ac:dyDescent="0.45">
      <c r="A49" s="34" t="s">
        <v>43</v>
      </c>
      <c r="B49">
        <v>13</v>
      </c>
      <c r="C49" t="str">
        <f>VLOOKUP(A49,'Stand April'!B:C,2,FALSE)</f>
        <v>Wilfried de Waele</v>
      </c>
    </row>
    <row r="50" spans="1:3" x14ac:dyDescent="0.45">
      <c r="A50" s="34" t="s">
        <v>61</v>
      </c>
      <c r="B50">
        <v>-63</v>
      </c>
      <c r="C50" t="str">
        <f>VLOOKUP(A50,'Stand April'!B:C,2,FALSE)</f>
        <v>Willy Arts</v>
      </c>
    </row>
    <row r="51" spans="1:3" x14ac:dyDescent="0.45">
      <c r="A51" s="34" t="s">
        <v>29</v>
      </c>
      <c r="B51">
        <v>14</v>
      </c>
      <c r="C51" t="str">
        <f>VLOOKUP(A51,'Stand April'!B:C,2,FALSE)</f>
        <v>Wim Christiaens</v>
      </c>
    </row>
    <row r="52" spans="1:3" x14ac:dyDescent="0.45">
      <c r="A52" s="34" t="s">
        <v>53</v>
      </c>
      <c r="B52">
        <v>16</v>
      </c>
      <c r="C52" t="str">
        <f>VLOOKUP(A52,'Stand April'!B:C,2,FALSE)</f>
        <v>Wim Bijl</v>
      </c>
    </row>
    <row r="53" spans="1:3" x14ac:dyDescent="0.45">
      <c r="A53" s="34" t="s">
        <v>38</v>
      </c>
      <c r="B53">
        <v>-15</v>
      </c>
      <c r="C53" t="str">
        <f>VLOOKUP(A53,'Stand April'!B:C,2,FALSE)</f>
        <v>Ans Brancart</v>
      </c>
    </row>
    <row r="54" spans="1:3" x14ac:dyDescent="0.45">
      <c r="A54" s="34" t="s">
        <v>58</v>
      </c>
      <c r="B54">
        <v>16</v>
      </c>
      <c r="C54" t="str">
        <f>VLOOKUP(A54,'Stand April'!B:C,2,FALSE)</f>
        <v>Ria Bijl-Calis</v>
      </c>
    </row>
    <row r="55" spans="1:3" x14ac:dyDescent="0.45">
      <c r="A55" s="34" t="s">
        <v>20</v>
      </c>
      <c r="B55">
        <v>-10</v>
      </c>
      <c r="C55" t="str">
        <f>VLOOKUP(A55,'Stand April'!B:C,2,FALSE)</f>
        <v>Marianne van Etten</v>
      </c>
    </row>
    <row r="56" spans="1:3" x14ac:dyDescent="0.45">
      <c r="A56" s="34" t="s">
        <v>12</v>
      </c>
      <c r="B56">
        <v>-15</v>
      </c>
      <c r="C56" t="str">
        <f>VLOOKUP(A56,'Stand April'!B:C,2,FALSE)</f>
        <v>Joke van Dijk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0"/>
  <sheetViews>
    <sheetView topLeftCell="A27" workbookViewId="0">
      <selection activeCell="B1" sqref="B1:B60"/>
    </sheetView>
  </sheetViews>
  <sheetFormatPr defaultRowHeight="14.25" x14ac:dyDescent="0.45"/>
  <cols>
    <col min="1" max="1" width="24.265625" customWidth="1"/>
    <col min="2" max="2" width="6" customWidth="1"/>
  </cols>
  <sheetData>
    <row r="1" spans="1:3" x14ac:dyDescent="0.45">
      <c r="A1" s="2" t="s">
        <v>7</v>
      </c>
      <c r="B1">
        <v>36</v>
      </c>
    </row>
    <row r="2" spans="1:3" x14ac:dyDescent="0.45">
      <c r="A2" s="2" t="s">
        <v>36</v>
      </c>
      <c r="B2">
        <v>32</v>
      </c>
    </row>
    <row r="3" spans="1:3" x14ac:dyDescent="0.45">
      <c r="A3" s="2" t="s">
        <v>32</v>
      </c>
      <c r="B3">
        <v>31</v>
      </c>
    </row>
    <row r="4" spans="1:3" x14ac:dyDescent="0.45">
      <c r="A4" s="2" t="s">
        <v>30</v>
      </c>
      <c r="B4">
        <v>23</v>
      </c>
    </row>
    <row r="5" spans="1:3" x14ac:dyDescent="0.45">
      <c r="A5" s="2" t="s">
        <v>43</v>
      </c>
      <c r="B5">
        <v>22</v>
      </c>
    </row>
    <row r="6" spans="1:3" x14ac:dyDescent="0.45">
      <c r="A6" s="2" t="s">
        <v>29</v>
      </c>
      <c r="B6">
        <v>21</v>
      </c>
    </row>
    <row r="7" spans="1:3" x14ac:dyDescent="0.45">
      <c r="A7" s="2" t="s">
        <v>11</v>
      </c>
      <c r="B7">
        <v>17</v>
      </c>
    </row>
    <row r="8" spans="1:3" x14ac:dyDescent="0.45">
      <c r="A8" s="2" t="s">
        <v>27</v>
      </c>
      <c r="B8">
        <v>17</v>
      </c>
    </row>
    <row r="9" spans="1:3" x14ac:dyDescent="0.45">
      <c r="A9" s="2" t="s">
        <v>41</v>
      </c>
      <c r="B9">
        <v>17</v>
      </c>
    </row>
    <row r="10" spans="1:3" x14ac:dyDescent="0.45">
      <c r="A10" s="2" t="s">
        <v>82</v>
      </c>
      <c r="B10">
        <v>13</v>
      </c>
    </row>
    <row r="11" spans="1:3" x14ac:dyDescent="0.45">
      <c r="A11" s="2" t="s">
        <v>52</v>
      </c>
      <c r="B11">
        <v>8</v>
      </c>
    </row>
    <row r="12" spans="1:3" x14ac:dyDescent="0.45">
      <c r="A12" s="2" t="s">
        <v>39</v>
      </c>
      <c r="B12">
        <v>4</v>
      </c>
    </row>
    <row r="13" spans="1:3" x14ac:dyDescent="0.45">
      <c r="A13" s="2" t="s">
        <v>9</v>
      </c>
      <c r="B13">
        <v>4</v>
      </c>
    </row>
    <row r="14" spans="1:3" x14ac:dyDescent="0.45">
      <c r="A14" s="2" t="s">
        <v>18</v>
      </c>
      <c r="B14">
        <v>3</v>
      </c>
    </row>
    <row r="15" spans="1:3" x14ac:dyDescent="0.45">
      <c r="A15" s="2" t="s">
        <v>28</v>
      </c>
      <c r="B15">
        <v>1</v>
      </c>
    </row>
    <row r="16" spans="1:3" x14ac:dyDescent="0.45">
      <c r="A16" s="2" t="s">
        <v>31</v>
      </c>
      <c r="B16">
        <v>-1</v>
      </c>
      <c r="C16" s="31"/>
    </row>
    <row r="17" spans="1:2" x14ac:dyDescent="0.45">
      <c r="A17" s="2" t="s">
        <v>40</v>
      </c>
      <c r="B17">
        <v>-1</v>
      </c>
    </row>
    <row r="18" spans="1:2" x14ac:dyDescent="0.45">
      <c r="A18" s="2" t="s">
        <v>47</v>
      </c>
      <c r="B18">
        <v>-3</v>
      </c>
    </row>
    <row r="19" spans="1:2" x14ac:dyDescent="0.45">
      <c r="A19" s="2" t="s">
        <v>42</v>
      </c>
      <c r="B19">
        <v>-3</v>
      </c>
    </row>
    <row r="20" spans="1:2" x14ac:dyDescent="0.45">
      <c r="A20" s="2" t="s">
        <v>25</v>
      </c>
      <c r="B20">
        <v>-4</v>
      </c>
    </row>
    <row r="21" spans="1:2" x14ac:dyDescent="0.45">
      <c r="A21" s="2" t="s">
        <v>55</v>
      </c>
      <c r="B21">
        <v>-10</v>
      </c>
    </row>
    <row r="22" spans="1:2" x14ac:dyDescent="0.45">
      <c r="A22" s="2" t="s">
        <v>48</v>
      </c>
      <c r="B22">
        <v>-13</v>
      </c>
    </row>
    <row r="23" spans="1:2" x14ac:dyDescent="0.45">
      <c r="A23" s="2" t="s">
        <v>26</v>
      </c>
      <c r="B23">
        <v>-16</v>
      </c>
    </row>
    <row r="24" spans="1:2" x14ac:dyDescent="0.45">
      <c r="A24" s="2" t="s">
        <v>62</v>
      </c>
      <c r="B24">
        <v>-16</v>
      </c>
    </row>
    <row r="25" spans="1:2" x14ac:dyDescent="0.45">
      <c r="A25" s="2" t="s">
        <v>8</v>
      </c>
      <c r="B25">
        <v>-22</v>
      </c>
    </row>
    <row r="26" spans="1:2" x14ac:dyDescent="0.45">
      <c r="A26" s="2" t="s">
        <v>45</v>
      </c>
      <c r="B26">
        <v>-24</v>
      </c>
    </row>
    <row r="27" spans="1:2" x14ac:dyDescent="0.45">
      <c r="A27" s="2" t="s">
        <v>23</v>
      </c>
      <c r="B27">
        <v>-32</v>
      </c>
    </row>
    <row r="28" spans="1:2" x14ac:dyDescent="0.45">
      <c r="A28" s="2" t="s">
        <v>61</v>
      </c>
      <c r="B28">
        <v>-34</v>
      </c>
    </row>
    <row r="29" spans="1:2" x14ac:dyDescent="0.45">
      <c r="A29" s="2" t="s">
        <v>50</v>
      </c>
      <c r="B29">
        <v>-35</v>
      </c>
    </row>
    <row r="30" spans="1:2" x14ac:dyDescent="0.45">
      <c r="A30" s="2" t="s">
        <v>76</v>
      </c>
      <c r="B30">
        <v>-35</v>
      </c>
    </row>
    <row r="31" spans="1:2" x14ac:dyDescent="0.45">
      <c r="A31" s="2" t="s">
        <v>33</v>
      </c>
      <c r="B31">
        <v>36</v>
      </c>
    </row>
    <row r="32" spans="1:2" x14ac:dyDescent="0.45">
      <c r="A32" s="2" t="s">
        <v>10</v>
      </c>
      <c r="B32">
        <v>32</v>
      </c>
    </row>
    <row r="33" spans="1:2" x14ac:dyDescent="0.45">
      <c r="A33" s="2" t="s">
        <v>6</v>
      </c>
      <c r="B33">
        <v>31</v>
      </c>
    </row>
    <row r="34" spans="1:2" x14ac:dyDescent="0.45">
      <c r="A34" s="2" t="s">
        <v>4</v>
      </c>
      <c r="B34">
        <v>23</v>
      </c>
    </row>
    <row r="35" spans="1:2" x14ac:dyDescent="0.45">
      <c r="A35" s="2" t="s">
        <v>17</v>
      </c>
      <c r="B35">
        <v>22</v>
      </c>
    </row>
    <row r="36" spans="1:2" x14ac:dyDescent="0.45">
      <c r="A36" s="2" t="s">
        <v>3</v>
      </c>
      <c r="B36">
        <v>21</v>
      </c>
    </row>
    <row r="37" spans="1:2" x14ac:dyDescent="0.45">
      <c r="A37" s="2" t="s">
        <v>37</v>
      </c>
      <c r="B37">
        <v>17</v>
      </c>
    </row>
    <row r="38" spans="1:2" x14ac:dyDescent="0.45">
      <c r="A38" s="2" t="s">
        <v>1</v>
      </c>
      <c r="B38">
        <v>17</v>
      </c>
    </row>
    <row r="39" spans="1:2" x14ac:dyDescent="0.45">
      <c r="A39" s="2" t="s">
        <v>15</v>
      </c>
      <c r="B39">
        <v>17</v>
      </c>
    </row>
    <row r="40" spans="1:2" x14ac:dyDescent="0.45">
      <c r="A40" s="2" t="s">
        <v>83</v>
      </c>
      <c r="B40">
        <v>13</v>
      </c>
    </row>
    <row r="41" spans="1:2" x14ac:dyDescent="0.45">
      <c r="A41" s="2" t="s">
        <v>59</v>
      </c>
      <c r="B41">
        <v>8</v>
      </c>
    </row>
    <row r="42" spans="1:2" x14ac:dyDescent="0.45">
      <c r="A42" s="2" t="s">
        <v>13</v>
      </c>
      <c r="B42">
        <v>4</v>
      </c>
    </row>
    <row r="43" spans="1:2" x14ac:dyDescent="0.45">
      <c r="A43" s="2" t="s">
        <v>35</v>
      </c>
      <c r="B43">
        <v>4</v>
      </c>
    </row>
    <row r="44" spans="1:2" x14ac:dyDescent="0.45">
      <c r="A44" s="2" t="s">
        <v>44</v>
      </c>
      <c r="B44">
        <v>3</v>
      </c>
    </row>
    <row r="45" spans="1:2" x14ac:dyDescent="0.45">
      <c r="A45" s="2" t="s">
        <v>2</v>
      </c>
      <c r="B45">
        <v>1</v>
      </c>
    </row>
    <row r="46" spans="1:2" x14ac:dyDescent="0.45">
      <c r="A46" s="2" t="s">
        <v>5</v>
      </c>
      <c r="B46">
        <v>-1</v>
      </c>
    </row>
    <row r="47" spans="1:2" x14ac:dyDescent="0.45">
      <c r="A47" s="2" t="s">
        <v>14</v>
      </c>
      <c r="B47">
        <v>-1</v>
      </c>
    </row>
    <row r="48" spans="1:2" x14ac:dyDescent="0.45">
      <c r="A48" s="2" t="s">
        <v>21</v>
      </c>
      <c r="B48">
        <v>-3</v>
      </c>
    </row>
    <row r="49" spans="1:2" x14ac:dyDescent="0.45">
      <c r="A49" s="2" t="s">
        <v>16</v>
      </c>
      <c r="B49">
        <v>-3</v>
      </c>
    </row>
    <row r="50" spans="1:2" x14ac:dyDescent="0.45">
      <c r="A50" s="2" t="s">
        <v>63</v>
      </c>
      <c r="B50">
        <v>-4</v>
      </c>
    </row>
    <row r="51" spans="1:2" x14ac:dyDescent="0.45">
      <c r="A51" s="2" t="s">
        <v>60</v>
      </c>
      <c r="B51">
        <v>-10</v>
      </c>
    </row>
    <row r="52" spans="1:2" x14ac:dyDescent="0.45">
      <c r="A52" s="2" t="s">
        <v>22</v>
      </c>
      <c r="B52">
        <v>-13</v>
      </c>
    </row>
    <row r="53" spans="1:2" x14ac:dyDescent="0.45">
      <c r="A53" s="2" t="s">
        <v>0</v>
      </c>
      <c r="B53">
        <v>-16</v>
      </c>
    </row>
    <row r="54" spans="1:2" x14ac:dyDescent="0.45">
      <c r="A54" s="2" t="s">
        <v>57</v>
      </c>
      <c r="B54">
        <v>-16</v>
      </c>
    </row>
    <row r="55" spans="1:2" x14ac:dyDescent="0.45">
      <c r="A55" s="2" t="s">
        <v>34</v>
      </c>
      <c r="B55">
        <v>-22</v>
      </c>
    </row>
    <row r="56" spans="1:2" x14ac:dyDescent="0.45">
      <c r="A56" s="2" t="s">
        <v>19</v>
      </c>
      <c r="B56">
        <v>-24</v>
      </c>
    </row>
    <row r="57" spans="1:2" x14ac:dyDescent="0.45">
      <c r="A57" s="2" t="s">
        <v>49</v>
      </c>
      <c r="B57">
        <v>-32</v>
      </c>
    </row>
    <row r="58" spans="1:2" x14ac:dyDescent="0.45">
      <c r="A58" s="2" t="s">
        <v>56</v>
      </c>
      <c r="B58">
        <v>-34</v>
      </c>
    </row>
    <row r="59" spans="1:2" x14ac:dyDescent="0.45">
      <c r="A59" s="2" t="s">
        <v>24</v>
      </c>
      <c r="B59">
        <v>-35</v>
      </c>
    </row>
    <row r="60" spans="1:2" x14ac:dyDescent="0.45">
      <c r="A60" s="2" t="s">
        <v>77</v>
      </c>
      <c r="B60">
        <v>-35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2"/>
  <sheetViews>
    <sheetView workbookViewId="0">
      <selection activeCell="C1" sqref="C1"/>
    </sheetView>
  </sheetViews>
  <sheetFormatPr defaultRowHeight="14.25" x14ac:dyDescent="0.45"/>
  <cols>
    <col min="1" max="1" width="24.1328125" customWidth="1"/>
    <col min="3" max="3" width="31.73046875" bestFit="1" customWidth="1"/>
  </cols>
  <sheetData>
    <row r="1" spans="1:3" x14ac:dyDescent="0.45">
      <c r="A1" s="2" t="s">
        <v>31</v>
      </c>
      <c r="B1" s="27">
        <v>0.59940000000000004</v>
      </c>
      <c r="C1" t="str">
        <f>VLOOKUP(A1,'Stand Maart'!B:C,2,FALSE)</f>
        <v>Lenie van den Hurk</v>
      </c>
    </row>
    <row r="2" spans="1:3" x14ac:dyDescent="0.45">
      <c r="A2" s="2" t="s">
        <v>29</v>
      </c>
      <c r="B2" s="27">
        <v>0.58850000000000002</v>
      </c>
      <c r="C2" t="str">
        <f>VLOOKUP(A2,'Stand Maart'!B:C,2,FALSE)</f>
        <v>Wim Christiaens</v>
      </c>
    </row>
    <row r="3" spans="1:3" x14ac:dyDescent="0.45">
      <c r="A3" s="2" t="s">
        <v>30</v>
      </c>
      <c r="B3" s="27">
        <v>0.57530000000000003</v>
      </c>
      <c r="C3" t="str">
        <f>VLOOKUP(A3,'Stand Maart'!B:C,2,FALSE)</f>
        <v>Gina Hopman</v>
      </c>
    </row>
    <row r="4" spans="1:3" x14ac:dyDescent="0.45">
      <c r="A4" s="2" t="s">
        <v>75</v>
      </c>
      <c r="B4" s="27">
        <v>0.55940000000000001</v>
      </c>
      <c r="C4" t="str">
        <f>VLOOKUP(A4,'Stand Maart'!B:C,2,FALSE)</f>
        <v>José Hermsen</v>
      </c>
    </row>
    <row r="5" spans="1:3" x14ac:dyDescent="0.45">
      <c r="A5" s="2" t="s">
        <v>36</v>
      </c>
      <c r="B5" s="27">
        <v>0.55669999999999997</v>
      </c>
      <c r="C5" t="str">
        <f>VLOOKUP(A5,'Stand Maart'!B:C,2,FALSE)</f>
        <v>Harrie van den Nieuwenhuijzen</v>
      </c>
    </row>
    <row r="6" spans="1:3" x14ac:dyDescent="0.45">
      <c r="A6" s="2" t="s">
        <v>13</v>
      </c>
      <c r="B6" s="27">
        <v>0.55449999999999999</v>
      </c>
      <c r="C6" t="str">
        <f>VLOOKUP(A6,'Stand Maart'!B:C,2,FALSE)</f>
        <v>Jacqueline de Leeuw</v>
      </c>
    </row>
    <row r="7" spans="1:3" x14ac:dyDescent="0.45">
      <c r="A7" s="2" t="s">
        <v>27</v>
      </c>
      <c r="B7" s="27">
        <v>0.54779999999999995</v>
      </c>
      <c r="C7" t="str">
        <f>VLOOKUP(A7,'Stand Maart'!B:C,2,FALSE)</f>
        <v>Corien Rietveld van den Dobbelsteen</v>
      </c>
    </row>
    <row r="8" spans="1:3" x14ac:dyDescent="0.45">
      <c r="A8" s="2" t="s">
        <v>42</v>
      </c>
      <c r="B8" s="27">
        <v>0.53759999999999997</v>
      </c>
      <c r="C8" t="str">
        <f>VLOOKUP(A8,'Stand Maart'!B:C,2,FALSE)</f>
        <v>Henk van Arem</v>
      </c>
    </row>
    <row r="9" spans="1:3" x14ac:dyDescent="0.45">
      <c r="A9" s="2" t="s">
        <v>48</v>
      </c>
      <c r="B9" s="27">
        <v>0.53669999999999995</v>
      </c>
      <c r="C9" t="str">
        <f>VLOOKUP(A9,'Stand Maart'!B:C,2,FALSE)</f>
        <v>Mieke van den Brand-Bouwmans</v>
      </c>
    </row>
    <row r="10" spans="1:3" x14ac:dyDescent="0.45">
      <c r="A10" s="2" t="s">
        <v>11</v>
      </c>
      <c r="B10" s="27">
        <v>0.5333</v>
      </c>
      <c r="C10" t="str">
        <f>VLOOKUP(A10,'Stand Maart'!B:C,2,FALSE)</f>
        <v>Mari Banken</v>
      </c>
    </row>
    <row r="11" spans="1:3" x14ac:dyDescent="0.45">
      <c r="A11" s="2" t="s">
        <v>58</v>
      </c>
      <c r="B11" s="27">
        <v>0.51870000000000005</v>
      </c>
      <c r="C11" t="str">
        <f>VLOOKUP(A11,'Stand Maart'!B:C,2,FALSE)</f>
        <v>Ria Bijl-Calis</v>
      </c>
    </row>
    <row r="12" spans="1:3" x14ac:dyDescent="0.45">
      <c r="A12" s="2" t="s">
        <v>33</v>
      </c>
      <c r="B12" s="27">
        <v>0.5121</v>
      </c>
      <c r="C12" t="str">
        <f>VLOOKUP(A12,'Stand Maart'!B:C,2,FALSE)</f>
        <v>Janny van den Broek-Gijsbers</v>
      </c>
    </row>
    <row r="13" spans="1:3" x14ac:dyDescent="0.45">
      <c r="A13" s="2" t="s">
        <v>61</v>
      </c>
      <c r="B13" s="27">
        <v>0.51060000000000005</v>
      </c>
      <c r="C13" t="str">
        <f>VLOOKUP(A13,'Stand Maart'!B:C,2,FALSE)</f>
        <v>Willy Arts</v>
      </c>
    </row>
    <row r="14" spans="1:3" x14ac:dyDescent="0.45">
      <c r="A14" s="2" t="s">
        <v>9</v>
      </c>
      <c r="B14" s="27">
        <v>0.4955</v>
      </c>
      <c r="C14" t="str">
        <f>VLOOKUP(A14,'Stand Maart'!B:C,2,FALSE)</f>
        <v>Patricia Boshom-Copray</v>
      </c>
    </row>
    <row r="15" spans="1:3" x14ac:dyDescent="0.45">
      <c r="A15" s="2" t="s">
        <v>8</v>
      </c>
      <c r="B15" s="27">
        <v>0.48949999999999999</v>
      </c>
      <c r="C15" t="str">
        <f>VLOOKUP(A15,'Stand Maart'!B:C,2,FALSE)</f>
        <v>Guus Bekking</v>
      </c>
    </row>
    <row r="16" spans="1:3" x14ac:dyDescent="0.45">
      <c r="A16" s="2" t="s">
        <v>40</v>
      </c>
      <c r="B16" s="27">
        <v>0.4713</v>
      </c>
      <c r="C16" t="str">
        <f>VLOOKUP(A16,'Stand Maart'!B:C,2,FALSE)</f>
        <v>Johan Evers</v>
      </c>
    </row>
    <row r="17" spans="1:3" x14ac:dyDescent="0.45">
      <c r="A17" s="2" t="s">
        <v>44</v>
      </c>
      <c r="B17" s="27">
        <v>0.46629999999999999</v>
      </c>
      <c r="C17" t="str">
        <f>VLOOKUP(A17,'Stand Maart'!B:C,2,FALSE)</f>
        <v>Anna Feitsma</v>
      </c>
    </row>
    <row r="18" spans="1:3" x14ac:dyDescent="0.45">
      <c r="A18" s="2" t="s">
        <v>55</v>
      </c>
      <c r="B18" s="27">
        <v>0.46529999999999999</v>
      </c>
      <c r="C18" t="str">
        <f>VLOOKUP(A18,'Stand Maart'!B:C,2,FALSE)</f>
        <v>Toos Jansen</v>
      </c>
    </row>
    <row r="19" spans="1:3" x14ac:dyDescent="0.45">
      <c r="A19" s="2" t="s">
        <v>64</v>
      </c>
      <c r="B19" s="27">
        <v>0.4632</v>
      </c>
      <c r="C19" t="str">
        <f>VLOOKUP(A19,'Stand Maart'!B:C,2,FALSE)</f>
        <v>Jan van der Linden</v>
      </c>
    </row>
    <row r="20" spans="1:3" x14ac:dyDescent="0.45">
      <c r="A20" s="2" t="s">
        <v>26</v>
      </c>
      <c r="B20" s="27">
        <v>0.45950000000000002</v>
      </c>
      <c r="C20" t="str">
        <f>VLOOKUP(A20,'Stand Maart'!B:C,2,FALSE)</f>
        <v>Jan Janssen</v>
      </c>
    </row>
    <row r="21" spans="1:3" x14ac:dyDescent="0.45">
      <c r="A21" s="2" t="s">
        <v>47</v>
      </c>
      <c r="B21" s="27">
        <v>0.4572</v>
      </c>
      <c r="C21" t="str">
        <f>VLOOKUP(A21,'Stand Maart'!B:C,2,FALSE)</f>
        <v>Hans Smit</v>
      </c>
    </row>
    <row r="22" spans="1:3" x14ac:dyDescent="0.45">
      <c r="A22" s="2" t="s">
        <v>50</v>
      </c>
      <c r="B22" s="27">
        <v>0.44390000000000002</v>
      </c>
      <c r="C22" t="str">
        <f>VLOOKUP(A22,'Stand Maart'!B:C,2,FALSE)</f>
        <v>Mariet Ambaum</v>
      </c>
    </row>
    <row r="23" spans="1:3" x14ac:dyDescent="0.45">
      <c r="A23" s="2" t="s">
        <v>38</v>
      </c>
      <c r="B23" s="27">
        <v>0.43630000000000002</v>
      </c>
      <c r="C23" t="str">
        <f>VLOOKUP(A23,'Stand Maart'!B:C,2,FALSE)</f>
        <v>Ans Brancart</v>
      </c>
    </row>
    <row r="24" spans="1:3" x14ac:dyDescent="0.45">
      <c r="A24" s="2" t="s">
        <v>28</v>
      </c>
      <c r="B24" s="27">
        <v>0.42759999999999998</v>
      </c>
      <c r="C24" t="str">
        <f>VLOOKUP(A24,'Stand Maart'!B:C,2,FALSE)</f>
        <v>Wiebe Riemersma</v>
      </c>
    </row>
    <row r="25" spans="1:3" x14ac:dyDescent="0.45">
      <c r="A25" s="2" t="s">
        <v>20</v>
      </c>
      <c r="B25" s="27">
        <v>0.39450000000000002</v>
      </c>
      <c r="C25" t="str">
        <f>VLOOKUP(A25,'Stand Maart'!B:C,2,FALSE)</f>
        <v>Marianne van Etten</v>
      </c>
    </row>
    <row r="26" spans="1:3" x14ac:dyDescent="0.45">
      <c r="A26" s="2" t="s">
        <v>76</v>
      </c>
      <c r="B26" s="27">
        <v>0.38379999999999997</v>
      </c>
      <c r="C26" t="str">
        <f>VLOOKUP(A26,'Stand Maart'!B:C,2,FALSE)</f>
        <v>Bart von Oerthel</v>
      </c>
    </row>
    <row r="27" spans="1:3" x14ac:dyDescent="0.45">
      <c r="A27" s="2" t="s">
        <v>5</v>
      </c>
      <c r="B27" s="27">
        <v>0.59940000000000004</v>
      </c>
      <c r="C27" t="str">
        <f>VLOOKUP(A27,'Stand Maart'!B:C,2,FALSE)</f>
        <v>Angela de Ruijter</v>
      </c>
    </row>
    <row r="28" spans="1:3" x14ac:dyDescent="0.45">
      <c r="A28" s="2" t="s">
        <v>3</v>
      </c>
      <c r="B28" s="27">
        <v>0.58850000000000002</v>
      </c>
      <c r="C28" t="str">
        <f>VLOOKUP(A28,'Stand Maart'!B:C,2,FALSE)</f>
        <v>Marijke Droog</v>
      </c>
    </row>
    <row r="29" spans="1:3" x14ac:dyDescent="0.45">
      <c r="A29" s="2" t="s">
        <v>4</v>
      </c>
      <c r="B29" s="27">
        <v>0.57530000000000003</v>
      </c>
      <c r="C29" t="str">
        <f>VLOOKUP(A29,'Stand Maart'!B:C,2,FALSE)</f>
        <v>Margot Latta</v>
      </c>
    </row>
    <row r="30" spans="1:3" x14ac:dyDescent="0.45">
      <c r="A30" s="2" t="s">
        <v>74</v>
      </c>
      <c r="B30" s="27">
        <v>0.55940000000000001</v>
      </c>
      <c r="C30" t="str">
        <f>VLOOKUP(A30,'Stand Maart'!B:C,2,FALSE)</f>
        <v>Marion Hoeks</v>
      </c>
    </row>
    <row r="31" spans="1:3" x14ac:dyDescent="0.45">
      <c r="A31" s="2" t="s">
        <v>10</v>
      </c>
      <c r="B31" s="27">
        <v>0.55669999999999997</v>
      </c>
      <c r="C31" t="str">
        <f>VLOOKUP(A31,'Stand Maart'!B:C,2,FALSE)</f>
        <v>Rik ter Veen</v>
      </c>
    </row>
    <row r="32" spans="1:3" x14ac:dyDescent="0.45">
      <c r="A32" s="2" t="s">
        <v>39</v>
      </c>
      <c r="B32" s="27">
        <v>0.55449999999999999</v>
      </c>
      <c r="C32" t="str">
        <f>VLOOKUP(A32,'Stand Maart'!B:C,2,FALSE)</f>
        <v>Renato de Leeuw</v>
      </c>
    </row>
    <row r="33" spans="1:3" x14ac:dyDescent="0.45">
      <c r="A33" s="2" t="s">
        <v>1</v>
      </c>
      <c r="B33" s="27">
        <v>0.54779999999999995</v>
      </c>
      <c r="C33" t="str">
        <f>VLOOKUP(A33,'Stand Maart'!B:C,2,FALSE)</f>
        <v>Alfons Rietveld</v>
      </c>
    </row>
    <row r="34" spans="1:3" x14ac:dyDescent="0.45">
      <c r="A34" s="2" t="s">
        <v>16</v>
      </c>
      <c r="B34" s="27">
        <v>0.53759999999999997</v>
      </c>
      <c r="C34" t="str">
        <f>VLOOKUP(A34,'Stand Maart'!B:C,2,FALSE)</f>
        <v>Jan van Enckevort</v>
      </c>
    </row>
    <row r="35" spans="1:3" x14ac:dyDescent="0.45">
      <c r="A35" s="2" t="s">
        <v>22</v>
      </c>
      <c r="B35" s="27">
        <v>0.53669999999999995</v>
      </c>
      <c r="C35" t="str">
        <f>VLOOKUP(A35,'Stand Maart'!B:C,2,FALSE)</f>
        <v>Henny Breurkens</v>
      </c>
    </row>
    <row r="36" spans="1:3" x14ac:dyDescent="0.45">
      <c r="A36" s="2" t="s">
        <v>37</v>
      </c>
      <c r="B36" s="27">
        <v>0.5333</v>
      </c>
      <c r="C36" t="str">
        <f>VLOOKUP(A36,'Stand Maart'!B:C,2,FALSE)</f>
        <v>Rinus Cabri</v>
      </c>
    </row>
    <row r="37" spans="1:3" x14ac:dyDescent="0.45">
      <c r="A37" s="2" t="s">
        <v>53</v>
      </c>
      <c r="B37" s="27">
        <v>0.51870000000000005</v>
      </c>
      <c r="C37" t="str">
        <f>VLOOKUP(A37,'Stand Maart'!B:C,2,FALSE)</f>
        <v>Wim Bijl</v>
      </c>
    </row>
    <row r="38" spans="1:3" x14ac:dyDescent="0.45">
      <c r="A38" s="2" t="s">
        <v>7</v>
      </c>
      <c r="B38" s="27">
        <v>0.5121</v>
      </c>
      <c r="C38" t="str">
        <f>VLOOKUP(A38,'Stand Maart'!B:C,2,FALSE)</f>
        <v>Dini Vis</v>
      </c>
    </row>
    <row r="39" spans="1:3" x14ac:dyDescent="0.45">
      <c r="A39" s="2" t="s">
        <v>56</v>
      </c>
      <c r="B39" s="27">
        <v>0.51060000000000005</v>
      </c>
      <c r="C39" t="str">
        <f>VLOOKUP(A39,'Stand Maart'!B:C,2,FALSE)</f>
        <v>Ans Arts</v>
      </c>
    </row>
    <row r="40" spans="1:3" x14ac:dyDescent="0.45">
      <c r="A40" s="2" t="s">
        <v>35</v>
      </c>
      <c r="B40" s="27">
        <v>0.4955</v>
      </c>
      <c r="C40" t="str">
        <f>VLOOKUP(A40,'Stand Maart'!B:C,2,FALSE)</f>
        <v>Joska Borneman</v>
      </c>
    </row>
    <row r="41" spans="1:3" x14ac:dyDescent="0.45">
      <c r="A41" s="2" t="s">
        <v>34</v>
      </c>
      <c r="B41" s="27">
        <v>0.48949999999999999</v>
      </c>
      <c r="C41" t="str">
        <f>VLOOKUP(A41,'Stand Maart'!B:C,2,FALSE)</f>
        <v>Magda Gerlach</v>
      </c>
    </row>
    <row r="42" spans="1:3" x14ac:dyDescent="0.45">
      <c r="A42" s="2" t="s">
        <v>14</v>
      </c>
      <c r="B42" s="27">
        <v>0.4713</v>
      </c>
      <c r="C42" t="str">
        <f>VLOOKUP(A42,'Stand Maart'!B:C,2,FALSE)</f>
        <v>Pieter Vrijhof</v>
      </c>
    </row>
    <row r="43" spans="1:3" x14ac:dyDescent="0.45">
      <c r="A43" s="2" t="s">
        <v>18</v>
      </c>
      <c r="B43" s="27">
        <v>0.46629999999999999</v>
      </c>
      <c r="C43" t="str">
        <f>VLOOKUP(A43,'Stand Maart'!B:C,2,FALSE)</f>
        <v>Toos van der Meer</v>
      </c>
    </row>
    <row r="44" spans="1:3" x14ac:dyDescent="0.45">
      <c r="A44" s="2" t="s">
        <v>60</v>
      </c>
      <c r="B44" s="27">
        <v>0.46529999999999999</v>
      </c>
      <c r="C44" t="str">
        <f>VLOOKUP(A44,'Stand Maart'!B:C,2,FALSE)</f>
        <v>Thea Engels-Tomas</v>
      </c>
    </row>
    <row r="45" spans="1:3" x14ac:dyDescent="0.45">
      <c r="A45" s="2" t="s">
        <v>25</v>
      </c>
      <c r="B45" s="27">
        <v>0.4632</v>
      </c>
      <c r="C45" t="str">
        <f>VLOOKUP(A45,'Stand Maart'!B:C,2,FALSE)</f>
        <v>Rob Prins</v>
      </c>
    </row>
    <row r="46" spans="1:3" x14ac:dyDescent="0.45">
      <c r="A46" s="2" t="s">
        <v>0</v>
      </c>
      <c r="B46" s="27">
        <v>0.45950000000000002</v>
      </c>
      <c r="C46" t="str">
        <f>VLOOKUP(A46,'Stand Maart'!B:C,2,FALSE)</f>
        <v>Frans Verbon</v>
      </c>
    </row>
    <row r="47" spans="1:3" x14ac:dyDescent="0.45">
      <c r="A47" s="2" t="s">
        <v>21</v>
      </c>
      <c r="B47" s="27">
        <v>0.4572</v>
      </c>
      <c r="C47" t="str">
        <f>VLOOKUP(A47,'Stand Maart'!B:C,2,FALSE)</f>
        <v>Ton Francois</v>
      </c>
    </row>
    <row r="48" spans="1:3" x14ac:dyDescent="0.45">
      <c r="A48" s="2" t="s">
        <v>24</v>
      </c>
      <c r="B48" s="27">
        <v>0.44390000000000002</v>
      </c>
      <c r="C48" t="str">
        <f>VLOOKUP(A48,'Stand Maart'!B:C,2,FALSE)</f>
        <v>Therese Oomens-Verhaeg</v>
      </c>
    </row>
    <row r="49" spans="1:3" x14ac:dyDescent="0.45">
      <c r="A49" s="2" t="s">
        <v>12</v>
      </c>
      <c r="B49" s="27">
        <v>0.43630000000000002</v>
      </c>
      <c r="C49" t="str">
        <f>VLOOKUP(A49,'Stand Maart'!B:C,2,FALSE)</f>
        <v>Joke van Dijk</v>
      </c>
    </row>
    <row r="50" spans="1:3" x14ac:dyDescent="0.45">
      <c r="A50" s="2" t="s">
        <v>2</v>
      </c>
      <c r="B50" s="27">
        <v>0.42759999999999998</v>
      </c>
      <c r="C50" t="str">
        <f>VLOOKUP(A50,'Stand Maart'!B:C,2,FALSE)</f>
        <v>Harry Melis</v>
      </c>
    </row>
    <row r="51" spans="1:3" x14ac:dyDescent="0.45">
      <c r="A51" s="2" t="s">
        <v>52</v>
      </c>
      <c r="B51" s="27">
        <v>0.39450000000000002</v>
      </c>
      <c r="C51" t="str">
        <f>VLOOKUP(A51,'Stand Maart'!B:C,2,FALSE)</f>
        <v>Herm Droog</v>
      </c>
    </row>
    <row r="52" spans="1:3" x14ac:dyDescent="0.45">
      <c r="A52" s="2" t="s">
        <v>77</v>
      </c>
      <c r="B52" s="27">
        <v>0.38379999999999997</v>
      </c>
      <c r="C52" t="str">
        <f>VLOOKUP(A52,'Stand Maart'!B:C,2,FALSE)</f>
        <v>Nel de Boer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6"/>
  <sheetViews>
    <sheetView workbookViewId="0">
      <selection activeCell="C1" sqref="C1"/>
    </sheetView>
  </sheetViews>
  <sheetFormatPr defaultRowHeight="14.25" x14ac:dyDescent="0.45"/>
  <cols>
    <col min="1" max="1" width="9.73046875" bestFit="1" customWidth="1"/>
    <col min="3" max="3" width="30.265625" customWidth="1"/>
    <col min="4" max="4" width="34.59765625" customWidth="1"/>
  </cols>
  <sheetData>
    <row r="1" spans="1:3" x14ac:dyDescent="0.45">
      <c r="A1" s="2" t="s">
        <v>1</v>
      </c>
      <c r="B1" s="27">
        <v>0.56459999999999999</v>
      </c>
      <c r="C1" t="str">
        <f>VLOOKUP(A1,'Stand Maart'!B:C,2,FALSE)</f>
        <v>Alfons Rietveld</v>
      </c>
    </row>
    <row r="2" spans="1:3" x14ac:dyDescent="0.45">
      <c r="A2" s="2" t="s">
        <v>44</v>
      </c>
      <c r="B2" s="27">
        <v>0.44769999999999999</v>
      </c>
      <c r="C2" t="str">
        <f>VLOOKUP(A2,'Stand Maart'!B:C,2,FALSE)</f>
        <v>Anna Feitsma</v>
      </c>
    </row>
    <row r="3" spans="1:3" x14ac:dyDescent="0.45">
      <c r="A3" s="2" t="s">
        <v>56</v>
      </c>
      <c r="B3" s="27">
        <v>0.32240000000000002</v>
      </c>
      <c r="C3" t="str">
        <f>VLOOKUP(A3,'Stand Maart'!B:C,2,FALSE)</f>
        <v>Ans Arts</v>
      </c>
    </row>
    <row r="4" spans="1:3" x14ac:dyDescent="0.45">
      <c r="A4" s="2" t="s">
        <v>38</v>
      </c>
      <c r="B4" s="27">
        <v>0.4249</v>
      </c>
      <c r="C4" t="str">
        <f>VLOOKUP(A4,'Stand Maart'!B:C,2,FALSE)</f>
        <v>Ans Brancart</v>
      </c>
    </row>
    <row r="5" spans="1:3" x14ac:dyDescent="0.45">
      <c r="A5" s="2" t="s">
        <v>19</v>
      </c>
      <c r="B5" s="27">
        <v>0.4093</v>
      </c>
      <c r="C5" t="str">
        <f>VLOOKUP(A5,'Stand Maart'!B:C,2,FALSE)</f>
        <v>Arnold van Druten</v>
      </c>
    </row>
    <row r="6" spans="1:3" x14ac:dyDescent="0.45">
      <c r="A6" s="2" t="s">
        <v>27</v>
      </c>
      <c r="B6" s="27">
        <v>0.56459999999999999</v>
      </c>
      <c r="C6" t="str">
        <f>VLOOKUP(A6,'Stand Maart'!B:C,2,FALSE)</f>
        <v>Corien Rietveld van den Dobbelsteen</v>
      </c>
    </row>
    <row r="7" spans="1:3" x14ac:dyDescent="0.45">
      <c r="A7" s="2" t="s">
        <v>32</v>
      </c>
      <c r="B7" s="27">
        <v>0.5504</v>
      </c>
      <c r="C7" t="str">
        <f>VLOOKUP(A7,'Stand Maart'!B:C,2,FALSE)</f>
        <v>Frans Arts</v>
      </c>
    </row>
    <row r="8" spans="1:3" x14ac:dyDescent="0.45">
      <c r="A8" s="2" t="s">
        <v>0</v>
      </c>
      <c r="B8" s="27">
        <v>0.4496</v>
      </c>
      <c r="C8" t="str">
        <f>VLOOKUP(A8,'Stand Maart'!B:C,2,FALSE)</f>
        <v>Frans Verbon</v>
      </c>
    </row>
    <row r="9" spans="1:3" x14ac:dyDescent="0.45">
      <c r="A9" s="2" t="s">
        <v>6</v>
      </c>
      <c r="B9" s="27">
        <v>0.5504</v>
      </c>
      <c r="C9" t="str">
        <f>VLOOKUP(A9,'Stand Maart'!B:C,2,FALSE)</f>
        <v>Gerard Van Bergen</v>
      </c>
    </row>
    <row r="10" spans="1:3" x14ac:dyDescent="0.45">
      <c r="A10" s="2" t="s">
        <v>30</v>
      </c>
      <c r="B10" s="27">
        <v>0.50700000000000001</v>
      </c>
      <c r="C10" t="str">
        <f>VLOOKUP(A10,'Stand Maart'!B:C,2,FALSE)</f>
        <v>Gina Hopman</v>
      </c>
    </row>
    <row r="11" spans="1:3" x14ac:dyDescent="0.45">
      <c r="A11" s="2" t="s">
        <v>8</v>
      </c>
      <c r="B11" s="27">
        <v>0.51580000000000004</v>
      </c>
      <c r="C11" t="str">
        <f>VLOOKUP(A11,'Stand Maart'!B:C,2,FALSE)</f>
        <v>Guus Bekking</v>
      </c>
    </row>
    <row r="12" spans="1:3" x14ac:dyDescent="0.45">
      <c r="A12" s="2" t="s">
        <v>47</v>
      </c>
      <c r="B12" s="27">
        <v>0.61729999999999996</v>
      </c>
      <c r="C12" t="str">
        <f>VLOOKUP(A12,'Stand Maart'!B:C,2,FALSE)</f>
        <v>Hans Smit</v>
      </c>
    </row>
    <row r="13" spans="1:3" x14ac:dyDescent="0.45">
      <c r="A13" s="2" t="s">
        <v>36</v>
      </c>
      <c r="B13" s="27">
        <v>0.51480000000000004</v>
      </c>
      <c r="C13" t="str">
        <f>VLOOKUP(A13,'Stand Maart'!B:C,2,FALSE)</f>
        <v>Harrie van den Nieuwenhuijzen</v>
      </c>
    </row>
    <row r="14" spans="1:3" x14ac:dyDescent="0.45">
      <c r="A14" s="2" t="s">
        <v>2</v>
      </c>
      <c r="B14" s="27">
        <v>0.499</v>
      </c>
      <c r="C14" t="str">
        <f>VLOOKUP(A14,'Stand Maart'!B:C,2,FALSE)</f>
        <v>Harry Melis</v>
      </c>
    </row>
    <row r="15" spans="1:3" x14ac:dyDescent="0.45">
      <c r="A15" s="2" t="s">
        <v>42</v>
      </c>
      <c r="B15" s="27">
        <v>0.5464</v>
      </c>
      <c r="C15" t="str">
        <f>VLOOKUP(A15,'Stand Maart'!B:C,2,FALSE)</f>
        <v>Henk van Arem</v>
      </c>
    </row>
    <row r="16" spans="1:3" x14ac:dyDescent="0.45">
      <c r="A16" s="2" t="s">
        <v>15</v>
      </c>
      <c r="B16" s="27">
        <v>0.59130000000000005</v>
      </c>
      <c r="C16" t="str">
        <f>VLOOKUP(A16,'Stand Maart'!B:C,2,FALSE)</f>
        <v>Henk van Tilburg</v>
      </c>
    </row>
    <row r="17" spans="1:3" x14ac:dyDescent="0.45">
      <c r="A17" s="2" t="s">
        <v>22</v>
      </c>
      <c r="B17" s="27">
        <v>0.48899999999999999</v>
      </c>
      <c r="C17" t="str">
        <f>VLOOKUP(A17,'Stand Maart'!B:C,2,FALSE)</f>
        <v>Henny Breurkens</v>
      </c>
    </row>
    <row r="18" spans="1:3" x14ac:dyDescent="0.45">
      <c r="A18" s="2" t="s">
        <v>52</v>
      </c>
      <c r="B18" s="27">
        <v>0.46289999999999998</v>
      </c>
      <c r="C18" t="str">
        <f>VLOOKUP(A18,'Stand Maart'!B:C,2,FALSE)</f>
        <v>Herm Droog</v>
      </c>
    </row>
    <row r="19" spans="1:3" x14ac:dyDescent="0.45">
      <c r="A19" s="2" t="s">
        <v>45</v>
      </c>
      <c r="B19" s="27">
        <v>0.4093</v>
      </c>
      <c r="C19" t="str">
        <f>VLOOKUP(A19,'Stand Maart'!B:C,2,FALSE)</f>
        <v>Huub van Aanholt</v>
      </c>
    </row>
    <row r="20" spans="1:3" x14ac:dyDescent="0.45">
      <c r="A20" s="2" t="s">
        <v>13</v>
      </c>
      <c r="B20" s="27">
        <v>0.48349999999999999</v>
      </c>
      <c r="C20" t="str">
        <f>VLOOKUP(A20,'Stand Maart'!B:C,2,FALSE)</f>
        <v>Jacqueline de Leeuw</v>
      </c>
    </row>
    <row r="21" spans="1:3" x14ac:dyDescent="0.45">
      <c r="A21" s="2" t="s">
        <v>26</v>
      </c>
      <c r="B21" s="27">
        <v>0.4496</v>
      </c>
      <c r="C21" t="str">
        <f>VLOOKUP(A21,'Stand Maart'!B:C,2,FALSE)</f>
        <v>Jan Janssen</v>
      </c>
    </row>
    <row r="22" spans="1:3" x14ac:dyDescent="0.45">
      <c r="A22" s="2" t="s">
        <v>16</v>
      </c>
      <c r="B22" s="27">
        <v>0.5464</v>
      </c>
      <c r="C22" t="str">
        <f>VLOOKUP(A22,'Stand Maart'!B:C,2,FALSE)</f>
        <v>Jan van Enckevort</v>
      </c>
    </row>
    <row r="23" spans="1:3" x14ac:dyDescent="0.45">
      <c r="A23" s="2" t="s">
        <v>40</v>
      </c>
      <c r="B23" s="27">
        <v>0.48530000000000001</v>
      </c>
      <c r="C23" t="str">
        <f>VLOOKUP(A23,'Stand Maart'!B:C,2,FALSE)</f>
        <v>Johan Evers</v>
      </c>
    </row>
    <row r="24" spans="1:3" x14ac:dyDescent="0.45">
      <c r="A24" s="2" t="s">
        <v>12</v>
      </c>
      <c r="B24" s="27">
        <v>0.4249</v>
      </c>
      <c r="C24" t="str">
        <f>VLOOKUP(A24,'Stand Maart'!B:C,2,FALSE)</f>
        <v>Joke van Dijk</v>
      </c>
    </row>
    <row r="25" spans="1:3" x14ac:dyDescent="0.45">
      <c r="A25" s="2" t="s">
        <v>75</v>
      </c>
      <c r="B25" s="27">
        <v>0.66249999999999998</v>
      </c>
      <c r="C25" t="str">
        <f>VLOOKUP(A25,'Stand Maart'!B:C,2,FALSE)</f>
        <v>José Hermsen</v>
      </c>
    </row>
    <row r="26" spans="1:3" x14ac:dyDescent="0.45">
      <c r="A26" s="2" t="s">
        <v>35</v>
      </c>
      <c r="B26" s="27">
        <v>0.43840000000000001</v>
      </c>
      <c r="C26" t="str">
        <f>VLOOKUP(A26,'Stand Maart'!B:C,2,FALSE)</f>
        <v>Joska Borneman</v>
      </c>
    </row>
    <row r="27" spans="1:3" x14ac:dyDescent="0.45">
      <c r="A27" s="2" t="s">
        <v>34</v>
      </c>
      <c r="B27" s="27">
        <v>0.51580000000000004</v>
      </c>
      <c r="C27" t="str">
        <f>VLOOKUP(A27,'Stand Maart'!B:C,2,FALSE)</f>
        <v>Magda Gerlach</v>
      </c>
    </row>
    <row r="28" spans="1:3" x14ac:dyDescent="0.45">
      <c r="A28" s="2" t="s">
        <v>4</v>
      </c>
      <c r="B28" s="27">
        <v>0.50700000000000001</v>
      </c>
      <c r="C28" t="str">
        <f>VLOOKUP(A28,'Stand Maart'!B:C,2,FALSE)</f>
        <v>Margot Latta</v>
      </c>
    </row>
    <row r="29" spans="1:3" x14ac:dyDescent="0.45">
      <c r="A29" s="2" t="s">
        <v>11</v>
      </c>
      <c r="B29" s="27">
        <v>0.58489999999999998</v>
      </c>
      <c r="C29" t="str">
        <f>VLOOKUP(A29,'Stand Maart'!B:C,2,FALSE)</f>
        <v>Mari Banken</v>
      </c>
    </row>
    <row r="30" spans="1:3" x14ac:dyDescent="0.45">
      <c r="A30" s="2" t="s">
        <v>20</v>
      </c>
      <c r="B30" s="27">
        <v>0.46289999999999998</v>
      </c>
      <c r="C30" t="str">
        <f>VLOOKUP(A30,'Stand Maart'!B:C,2,FALSE)</f>
        <v>Marianne van Etten</v>
      </c>
    </row>
    <row r="31" spans="1:3" x14ac:dyDescent="0.45">
      <c r="A31" s="2" t="s">
        <v>50</v>
      </c>
      <c r="B31" s="27">
        <v>0.54610000000000003</v>
      </c>
      <c r="C31" t="str">
        <f>VLOOKUP(A31,'Stand Maart'!B:C,2,FALSE)</f>
        <v>Mariet Ambaum</v>
      </c>
    </row>
    <row r="32" spans="1:3" x14ac:dyDescent="0.45">
      <c r="A32" s="2" t="s">
        <v>3</v>
      </c>
      <c r="B32" s="27">
        <v>0.56000000000000005</v>
      </c>
      <c r="C32" t="str">
        <f>VLOOKUP(A32,'Stand Maart'!B:C,2,FALSE)</f>
        <v>Marijke Droog</v>
      </c>
    </row>
    <row r="33" spans="1:3" x14ac:dyDescent="0.45">
      <c r="A33" s="2" t="s">
        <v>74</v>
      </c>
      <c r="B33" s="27">
        <v>0.66249999999999998</v>
      </c>
      <c r="C33" t="str">
        <f>VLOOKUP(A33,'Stand Maart'!B:C,2,FALSE)</f>
        <v>Marion Hoeks</v>
      </c>
    </row>
    <row r="34" spans="1:3" x14ac:dyDescent="0.45">
      <c r="A34" s="2" t="s">
        <v>48</v>
      </c>
      <c r="B34" s="27">
        <v>0.48899999999999999</v>
      </c>
      <c r="C34" t="str">
        <f>VLOOKUP(A34,'Stand Maart'!B:C,2,FALSE)</f>
        <v>Mieke van den Brand-Bouwmans</v>
      </c>
    </row>
    <row r="35" spans="1:3" x14ac:dyDescent="0.45">
      <c r="A35" s="2" t="s">
        <v>9</v>
      </c>
      <c r="B35" s="27">
        <v>0.43840000000000001</v>
      </c>
      <c r="C35" t="str">
        <f>VLOOKUP(A35,'Stand Maart'!B:C,2,FALSE)</f>
        <v>Patricia Boshom-Copray</v>
      </c>
    </row>
    <row r="36" spans="1:3" x14ac:dyDescent="0.45">
      <c r="A36" s="2" t="s">
        <v>41</v>
      </c>
      <c r="B36" s="27">
        <v>0.59130000000000005</v>
      </c>
      <c r="C36" t="str">
        <f>VLOOKUP(A36,'Stand Maart'!B:C,2,FALSE)</f>
        <v>Paul de Vries</v>
      </c>
    </row>
    <row r="37" spans="1:3" x14ac:dyDescent="0.45">
      <c r="A37" s="2" t="s">
        <v>14</v>
      </c>
      <c r="B37" s="27">
        <v>0.48530000000000001</v>
      </c>
      <c r="C37" t="str">
        <f>VLOOKUP(A37,'Stand Maart'!B:C,2,FALSE)</f>
        <v>Pieter Vrijhof</v>
      </c>
    </row>
    <row r="38" spans="1:3" x14ac:dyDescent="0.45">
      <c r="A38" s="2" t="s">
        <v>39</v>
      </c>
      <c r="B38" s="27">
        <v>0.48349999999999999</v>
      </c>
      <c r="C38" t="str">
        <f>VLOOKUP(A38,'Stand Maart'!B:C,2,FALSE)</f>
        <v>Renato de Leeuw</v>
      </c>
    </row>
    <row r="39" spans="1:3" x14ac:dyDescent="0.45">
      <c r="A39" s="2" t="s">
        <v>58</v>
      </c>
      <c r="B39" s="27">
        <v>0.54930000000000001</v>
      </c>
      <c r="C39" t="str">
        <f>VLOOKUP(A39,'Stand Maart'!B:C,2,FALSE)</f>
        <v>Ria Bijl-Calis</v>
      </c>
    </row>
    <row r="40" spans="1:3" x14ac:dyDescent="0.45">
      <c r="A40" s="2" t="s">
        <v>10</v>
      </c>
      <c r="B40" s="27">
        <v>0.51480000000000004</v>
      </c>
      <c r="C40" t="str">
        <f>VLOOKUP(A40,'Stand Maart'!B:C,2,FALSE)</f>
        <v>Rik ter Veen</v>
      </c>
    </row>
    <row r="41" spans="1:3" x14ac:dyDescent="0.45">
      <c r="A41" s="2" t="s">
        <v>37</v>
      </c>
      <c r="B41" s="27">
        <v>0.58489999999999998</v>
      </c>
      <c r="C41" t="str">
        <f>VLOOKUP(A41,'Stand Maart'!B:C,2,FALSE)</f>
        <v>Rinus Cabri</v>
      </c>
    </row>
    <row r="42" spans="1:3" x14ac:dyDescent="0.45">
      <c r="A42" s="2" t="s">
        <v>60</v>
      </c>
      <c r="B42" s="27">
        <v>0.41710000000000003</v>
      </c>
      <c r="C42" t="str">
        <f>VLOOKUP(A42,'Stand Maart'!B:C,2,FALSE)</f>
        <v>Thea Engels-Tomas</v>
      </c>
    </row>
    <row r="43" spans="1:3" x14ac:dyDescent="0.45">
      <c r="A43" s="2" t="s">
        <v>23</v>
      </c>
      <c r="B43" s="27">
        <v>0.42970000000000003</v>
      </c>
      <c r="C43" t="str">
        <f>VLOOKUP(A43,'Stand Maart'!B:C,2,FALSE)</f>
        <v>Thea van der Leest</v>
      </c>
    </row>
    <row r="44" spans="1:3" x14ac:dyDescent="0.45">
      <c r="A44" s="2" t="s">
        <v>21</v>
      </c>
      <c r="B44" s="27">
        <v>0.61729999999999996</v>
      </c>
      <c r="C44" t="str">
        <f>VLOOKUP(A44,'Stand Maart'!B:C,2,FALSE)</f>
        <v>Ton Francois</v>
      </c>
    </row>
    <row r="45" spans="1:3" x14ac:dyDescent="0.45">
      <c r="A45" s="2" t="s">
        <v>49</v>
      </c>
      <c r="B45" s="27">
        <v>0.42970000000000003</v>
      </c>
      <c r="C45" t="str">
        <f>VLOOKUP(A45,'Stand Maart'!B:C,2,FALSE)</f>
        <v>Ton van der Leest</v>
      </c>
    </row>
    <row r="46" spans="1:3" x14ac:dyDescent="0.45">
      <c r="A46" s="2" t="s">
        <v>55</v>
      </c>
      <c r="B46" s="27">
        <v>0.41710000000000003</v>
      </c>
      <c r="C46" t="str">
        <f>VLOOKUP(A46,'Stand Maart'!B:C,2,FALSE)</f>
        <v>Toos Jansen</v>
      </c>
    </row>
    <row r="47" spans="1:3" x14ac:dyDescent="0.45">
      <c r="A47" s="2" t="s">
        <v>18</v>
      </c>
      <c r="B47" s="27">
        <v>0.44769999999999999</v>
      </c>
      <c r="C47" t="str">
        <f>VLOOKUP(A47,'Stand Maart'!B:C,2,FALSE)</f>
        <v>Toos van der Meer</v>
      </c>
    </row>
    <row r="48" spans="1:3" x14ac:dyDescent="0.45">
      <c r="A48" s="2" t="s">
        <v>28</v>
      </c>
      <c r="B48" s="27">
        <v>0.499</v>
      </c>
      <c r="C48" t="str">
        <f>VLOOKUP(A48,'Stand Maart'!B:C,2,FALSE)</f>
        <v>Wiebe Riemersma</v>
      </c>
    </row>
    <row r="49" spans="1:3" x14ac:dyDescent="0.45">
      <c r="A49" s="2" t="s">
        <v>61</v>
      </c>
      <c r="B49" s="27">
        <v>0.32240000000000002</v>
      </c>
      <c r="C49" t="str">
        <f>VLOOKUP(A49,'Stand Maart'!B:C,2,FALSE)</f>
        <v>Willy Arts</v>
      </c>
    </row>
    <row r="50" spans="1:3" x14ac:dyDescent="0.45">
      <c r="A50" s="2" t="s">
        <v>53</v>
      </c>
      <c r="B50" s="27">
        <v>0.54930000000000001</v>
      </c>
      <c r="C50" t="str">
        <f>VLOOKUP(A50,'Stand Maart'!B:C,2,FALSE)</f>
        <v>Wim Bijl</v>
      </c>
    </row>
    <row r="51" spans="1:3" x14ac:dyDescent="0.45">
      <c r="A51" s="2" t="s">
        <v>29</v>
      </c>
      <c r="B51" s="27">
        <v>0.56000000000000005</v>
      </c>
      <c r="C51" t="str">
        <f>VLOOKUP(A51,'Stand Maart'!B:C,2,FALSE)</f>
        <v>Wim Christiaens</v>
      </c>
    </row>
    <row r="52" spans="1:3" x14ac:dyDescent="0.45">
      <c r="A52" s="2" t="s">
        <v>76</v>
      </c>
      <c r="B52" s="27">
        <v>0.46529999999999999</v>
      </c>
      <c r="C52" t="str">
        <f>VLOOKUP(A52,'Stand Maart'!B:C,2,FALSE)</f>
        <v>Bart von Oerthel</v>
      </c>
    </row>
    <row r="53" spans="1:3" x14ac:dyDescent="0.45">
      <c r="A53" s="2" t="s">
        <v>80</v>
      </c>
      <c r="B53" s="27">
        <v>0.44719999999999999</v>
      </c>
      <c r="C53" t="str">
        <f>VLOOKUP(A53,'Stand Maart'!B:C,2,FALSE)</f>
        <v>Susan Rook</v>
      </c>
    </row>
    <row r="54" spans="1:3" x14ac:dyDescent="0.45">
      <c r="A54" s="2" t="s">
        <v>64</v>
      </c>
      <c r="B54" s="27">
        <v>0.54610000000000003</v>
      </c>
      <c r="C54" t="str">
        <f>VLOOKUP(A54,'Stand Maart'!B:C,2,FALSE)</f>
        <v>Jan van der Linden</v>
      </c>
    </row>
    <row r="55" spans="1:3" x14ac:dyDescent="0.45">
      <c r="A55" s="2" t="s">
        <v>77</v>
      </c>
      <c r="B55" s="27">
        <v>0.46529999999999999</v>
      </c>
      <c r="C55" t="str">
        <f>VLOOKUP(A55,'Stand Maart'!B:C,2,FALSE)</f>
        <v>Nel de Boer</v>
      </c>
    </row>
    <row r="56" spans="1:3" x14ac:dyDescent="0.45">
      <c r="A56" s="2" t="s">
        <v>63</v>
      </c>
      <c r="B56" s="27">
        <v>0.44719999999999999</v>
      </c>
      <c r="C56" t="str">
        <f>VLOOKUP(A56,'Stand Maart'!B:C,2,FALSE)</f>
        <v>Toon van Eldijk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8"/>
  <sheetViews>
    <sheetView workbookViewId="0">
      <selection activeCell="C1" sqref="C1"/>
    </sheetView>
  </sheetViews>
  <sheetFormatPr defaultRowHeight="14.25" x14ac:dyDescent="0.45"/>
  <cols>
    <col min="1" max="1" width="27.86328125" customWidth="1"/>
    <col min="3" max="3" width="32.1328125" customWidth="1"/>
  </cols>
  <sheetData>
    <row r="1" spans="1:3" x14ac:dyDescent="0.45">
      <c r="A1" s="2" t="s">
        <v>1</v>
      </c>
      <c r="B1" s="27">
        <v>0.49320000000000003</v>
      </c>
      <c r="C1" t="str">
        <f>VLOOKUP(A1,'Stand Maart'!B:C,2,FALSE)</f>
        <v>Alfons Rietveld</v>
      </c>
    </row>
    <row r="2" spans="1:3" x14ac:dyDescent="0.45">
      <c r="A2" s="2" t="s">
        <v>5</v>
      </c>
      <c r="B2" s="27">
        <v>0.48699999999999999</v>
      </c>
      <c r="C2" t="str">
        <f>VLOOKUP(A2,'Stand Maart'!B:C,2,FALSE)</f>
        <v>Angela de Ruijter</v>
      </c>
    </row>
    <row r="3" spans="1:3" x14ac:dyDescent="0.45">
      <c r="A3" s="2" t="s">
        <v>44</v>
      </c>
      <c r="B3" s="27">
        <v>0.39900000000000002</v>
      </c>
      <c r="C3" t="str">
        <f>VLOOKUP(A3,'Stand Maart'!B:C,2,FALSE)</f>
        <v>Anna Feitsma</v>
      </c>
    </row>
    <row r="4" spans="1:3" x14ac:dyDescent="0.45">
      <c r="A4" s="2" t="s">
        <v>56</v>
      </c>
      <c r="B4" s="27">
        <v>0.39710000000000001</v>
      </c>
      <c r="C4" t="str">
        <f>VLOOKUP(A4,'Stand Maart'!B:C,2,FALSE)</f>
        <v>Ans Arts</v>
      </c>
    </row>
    <row r="5" spans="1:3" x14ac:dyDescent="0.45">
      <c r="A5" s="2" t="s">
        <v>38</v>
      </c>
      <c r="B5" s="27">
        <v>0.40079999999999999</v>
      </c>
      <c r="C5" t="str">
        <f>VLOOKUP(A5,'Stand Maart'!B:C,2,FALSE)</f>
        <v>Ans Brancart</v>
      </c>
    </row>
    <row r="6" spans="1:3" x14ac:dyDescent="0.45">
      <c r="A6" s="2" t="s">
        <v>19</v>
      </c>
      <c r="B6" s="27">
        <v>0.50009999999999999</v>
      </c>
      <c r="C6" t="str">
        <f>VLOOKUP(A6,'Stand Maart'!B:C,2,FALSE)</f>
        <v>Arnold van Druten</v>
      </c>
    </row>
    <row r="7" spans="1:3" x14ac:dyDescent="0.45">
      <c r="A7" s="2" t="s">
        <v>27</v>
      </c>
      <c r="B7" s="27">
        <v>0.49320000000000003</v>
      </c>
      <c r="C7" t="str">
        <f>VLOOKUP(A7,'Stand Maart'!B:C,2,FALSE)</f>
        <v>Corien Rietveld van den Dobbelsteen</v>
      </c>
    </row>
    <row r="8" spans="1:3" x14ac:dyDescent="0.45">
      <c r="A8" s="2" t="s">
        <v>7</v>
      </c>
      <c r="B8" s="27">
        <v>0.59630000000000005</v>
      </c>
      <c r="C8" t="str">
        <f>VLOOKUP(A8,'Stand Maart'!B:C,2,FALSE)</f>
        <v>Dini Vis</v>
      </c>
    </row>
    <row r="9" spans="1:3" x14ac:dyDescent="0.45">
      <c r="A9" s="2" t="s">
        <v>32</v>
      </c>
      <c r="B9" s="27">
        <v>0.64480000000000004</v>
      </c>
      <c r="C9" t="str">
        <f>VLOOKUP(A9,'Stand Maart'!B:C,2,FALSE)</f>
        <v>Frans Arts</v>
      </c>
    </row>
    <row r="10" spans="1:3" x14ac:dyDescent="0.45">
      <c r="A10" s="2" t="s">
        <v>0</v>
      </c>
      <c r="B10" s="27">
        <v>0.53910000000000002</v>
      </c>
      <c r="C10" t="str">
        <f>VLOOKUP(A10,'Stand Maart'!B:C,2,FALSE)</f>
        <v>Frans Verbon</v>
      </c>
    </row>
    <row r="11" spans="1:3" x14ac:dyDescent="0.45">
      <c r="A11" s="2" t="s">
        <v>6</v>
      </c>
      <c r="B11" s="27">
        <v>0.64480000000000004</v>
      </c>
      <c r="C11" t="str">
        <f>VLOOKUP(A11,'Stand Maart'!B:C,2,FALSE)</f>
        <v>Gerard Van Bergen</v>
      </c>
    </row>
    <row r="12" spans="1:3" x14ac:dyDescent="0.45">
      <c r="A12" s="2" t="s">
        <v>30</v>
      </c>
      <c r="B12" s="27">
        <v>0.50919999999999999</v>
      </c>
      <c r="C12" t="str">
        <f>VLOOKUP(A12,'Stand Maart'!B:C,2,FALSE)</f>
        <v>Gina Hopman</v>
      </c>
    </row>
    <row r="13" spans="1:3" x14ac:dyDescent="0.45">
      <c r="A13" s="2" t="s">
        <v>8</v>
      </c>
      <c r="B13" s="27">
        <v>0.49080000000000001</v>
      </c>
      <c r="C13" t="str">
        <f>VLOOKUP(A13,'Stand Maart'!B:C,2,FALSE)</f>
        <v>Guus Bekking</v>
      </c>
    </row>
    <row r="14" spans="1:3" x14ac:dyDescent="0.45">
      <c r="A14" s="2" t="s">
        <v>47</v>
      </c>
      <c r="B14" s="27">
        <v>0.42309999999999998</v>
      </c>
      <c r="C14" t="str">
        <f>VLOOKUP(A14,'Stand Maart'!B:C,2,FALSE)</f>
        <v>Hans Smit</v>
      </c>
    </row>
    <row r="15" spans="1:3" x14ac:dyDescent="0.45">
      <c r="A15" s="2" t="s">
        <v>36</v>
      </c>
      <c r="B15" s="27">
        <v>0.53129999999999999</v>
      </c>
      <c r="C15" t="str">
        <f>VLOOKUP(A15,'Stand Maart'!B:C,2,FALSE)</f>
        <v>Harrie van den Nieuwenhuijzen</v>
      </c>
    </row>
    <row r="16" spans="1:3" x14ac:dyDescent="0.45">
      <c r="A16" s="2" t="s">
        <v>2</v>
      </c>
      <c r="B16" s="27">
        <v>0.4899</v>
      </c>
      <c r="C16" t="str">
        <f>VLOOKUP(A16,'Stand Maart'!B:C,2,FALSE)</f>
        <v>Harry Melis</v>
      </c>
    </row>
    <row r="17" spans="1:3" x14ac:dyDescent="0.45">
      <c r="A17" s="2" t="s">
        <v>42</v>
      </c>
      <c r="B17" s="27">
        <v>0.41589999999999999</v>
      </c>
      <c r="C17" t="str">
        <f>VLOOKUP(A17,'Stand Maart'!B:C,2,FALSE)</f>
        <v>Henk van Arem</v>
      </c>
    </row>
    <row r="18" spans="1:3" x14ac:dyDescent="0.45">
      <c r="A18" s="2" t="s">
        <v>15</v>
      </c>
      <c r="B18" s="27">
        <v>0.56069999999999998</v>
      </c>
      <c r="C18" t="str">
        <f>VLOOKUP(A18,'Stand Maart'!B:C,2,FALSE)</f>
        <v>Henk van Tilburg</v>
      </c>
    </row>
    <row r="19" spans="1:3" x14ac:dyDescent="0.45">
      <c r="A19" s="2" t="s">
        <v>22</v>
      </c>
      <c r="B19" s="27">
        <v>0.55449999999999999</v>
      </c>
      <c r="C19" t="str">
        <f>VLOOKUP(A19,'Stand Maart'!B:C,2,FALSE)</f>
        <v>Henny Breurkens</v>
      </c>
    </row>
    <row r="20" spans="1:3" x14ac:dyDescent="0.45">
      <c r="A20" s="2" t="s">
        <v>52</v>
      </c>
      <c r="B20" s="27">
        <v>0.46439999999999998</v>
      </c>
      <c r="C20" t="str">
        <f>VLOOKUP(A20,'Stand Maart'!B:C,2,FALSE)</f>
        <v>Herm Droog</v>
      </c>
    </row>
    <row r="21" spans="1:3" x14ac:dyDescent="0.45">
      <c r="A21" s="2" t="s">
        <v>45</v>
      </c>
      <c r="B21" s="27">
        <v>0.50009999999999999</v>
      </c>
      <c r="C21" t="str">
        <f>VLOOKUP(A21,'Stand Maart'!B:C,2,FALSE)</f>
        <v>Huub van Aanholt</v>
      </c>
    </row>
    <row r="22" spans="1:3" x14ac:dyDescent="0.45">
      <c r="A22" s="2" t="s">
        <v>13</v>
      </c>
      <c r="B22" s="27">
        <v>0.49180000000000001</v>
      </c>
      <c r="C22" t="str">
        <f>VLOOKUP(A22,'Stand Maart'!B:C,2,FALSE)</f>
        <v>Jacqueline de Leeuw</v>
      </c>
    </row>
    <row r="23" spans="1:3" x14ac:dyDescent="0.45">
      <c r="A23" s="2" t="s">
        <v>26</v>
      </c>
      <c r="B23" s="27">
        <v>0.53910000000000002</v>
      </c>
      <c r="C23" t="str">
        <f>VLOOKUP(A23,'Stand Maart'!B:C,2,FALSE)</f>
        <v>Jan Janssen</v>
      </c>
    </row>
    <row r="24" spans="1:3" x14ac:dyDescent="0.45">
      <c r="A24" s="2" t="s">
        <v>16</v>
      </c>
      <c r="B24" s="27">
        <v>0.41589999999999999</v>
      </c>
      <c r="C24" t="str">
        <f>VLOOKUP(A24,'Stand Maart'!B:C,2,FALSE)</f>
        <v>Jan van Enckevort</v>
      </c>
    </row>
    <row r="25" spans="1:3" x14ac:dyDescent="0.45">
      <c r="A25" s="2" t="s">
        <v>33</v>
      </c>
      <c r="B25" s="27">
        <v>0.59630000000000005</v>
      </c>
      <c r="C25" t="str">
        <f>VLOOKUP(A25,'Stand Maart'!B:C,2,FALSE)</f>
        <v>Janny van den Broek-Gijsbers</v>
      </c>
    </row>
    <row r="26" spans="1:3" x14ac:dyDescent="0.45">
      <c r="A26" s="2" t="s">
        <v>40</v>
      </c>
      <c r="B26" s="27">
        <v>0.48130000000000001</v>
      </c>
      <c r="C26" t="str">
        <f>VLOOKUP(A26,'Stand Maart'!B:C,2,FALSE)</f>
        <v>Johan Evers</v>
      </c>
    </row>
    <row r="27" spans="1:3" x14ac:dyDescent="0.45">
      <c r="A27" s="2" t="s">
        <v>12</v>
      </c>
      <c r="B27" s="27">
        <v>0.40079999999999999</v>
      </c>
      <c r="C27" t="str">
        <f>VLOOKUP(A27,'Stand Maart'!B:C,2,FALSE)</f>
        <v>Joke van Dijk</v>
      </c>
    </row>
    <row r="28" spans="1:3" x14ac:dyDescent="0.45">
      <c r="A28" s="2" t="s">
        <v>75</v>
      </c>
      <c r="B28" s="27">
        <v>0.53039999999999998</v>
      </c>
      <c r="C28" t="str">
        <f>VLOOKUP(A28,'Stand Maart'!B:C,2,FALSE)</f>
        <v>José Hermsen</v>
      </c>
    </row>
    <row r="29" spans="1:3" x14ac:dyDescent="0.45">
      <c r="A29" s="2" t="s">
        <v>35</v>
      </c>
      <c r="B29" s="27">
        <v>0.52100000000000002</v>
      </c>
      <c r="C29" t="str">
        <f>VLOOKUP(A29,'Stand Maart'!B:C,2,FALSE)</f>
        <v>Joska Borneman</v>
      </c>
    </row>
    <row r="30" spans="1:3" x14ac:dyDescent="0.45">
      <c r="A30" s="2" t="s">
        <v>31</v>
      </c>
      <c r="B30" s="27">
        <v>0.48699999999999999</v>
      </c>
      <c r="C30" t="str">
        <f>VLOOKUP(A30,'Stand Maart'!B:C,2,FALSE)</f>
        <v>Lenie van den Hurk</v>
      </c>
    </row>
    <row r="31" spans="1:3" x14ac:dyDescent="0.45">
      <c r="A31" s="2" t="s">
        <v>34</v>
      </c>
      <c r="B31" s="27">
        <v>0.49080000000000001</v>
      </c>
      <c r="C31" t="str">
        <f>VLOOKUP(A31,'Stand Maart'!B:C,2,FALSE)</f>
        <v>Magda Gerlach</v>
      </c>
    </row>
    <row r="32" spans="1:3" x14ac:dyDescent="0.45">
      <c r="A32" s="2" t="s">
        <v>4</v>
      </c>
      <c r="B32" s="27">
        <v>0.50919999999999999</v>
      </c>
      <c r="C32" t="str">
        <f>VLOOKUP(A32,'Stand Maart'!B:C,2,FALSE)</f>
        <v>Margot Latta</v>
      </c>
    </row>
    <row r="33" spans="1:3" x14ac:dyDescent="0.45">
      <c r="A33" s="2" t="s">
        <v>11</v>
      </c>
      <c r="B33" s="27">
        <v>0.44840000000000002</v>
      </c>
      <c r="C33" t="str">
        <f>VLOOKUP(A33,'Stand Maart'!B:C,2,FALSE)</f>
        <v>Mari Banken</v>
      </c>
    </row>
    <row r="34" spans="1:3" x14ac:dyDescent="0.45">
      <c r="A34" s="2" t="s">
        <v>50</v>
      </c>
      <c r="B34" s="27">
        <v>0.499</v>
      </c>
      <c r="C34" t="str">
        <f>VLOOKUP(A34,'Stand Maart'!B:C,2,FALSE)</f>
        <v>Mariet Ambaum</v>
      </c>
    </row>
    <row r="35" spans="1:3" x14ac:dyDescent="0.45">
      <c r="A35" s="2" t="s">
        <v>3</v>
      </c>
      <c r="B35" s="27">
        <v>0.4098</v>
      </c>
      <c r="C35" t="str">
        <f>VLOOKUP(A35,'Stand Maart'!B:C,2,FALSE)</f>
        <v>Marijke Droog</v>
      </c>
    </row>
    <row r="36" spans="1:3" x14ac:dyDescent="0.45">
      <c r="A36" s="2" t="s">
        <v>74</v>
      </c>
      <c r="B36" s="27">
        <v>0.53039999999999998</v>
      </c>
      <c r="C36" t="str">
        <f>VLOOKUP(A36,'Stand Maart'!B:C,2,FALSE)</f>
        <v>Marion Hoeks</v>
      </c>
    </row>
    <row r="37" spans="1:3" x14ac:dyDescent="0.45">
      <c r="A37" s="2" t="s">
        <v>17</v>
      </c>
      <c r="B37" s="27">
        <v>0.61599999999999999</v>
      </c>
      <c r="C37" t="str">
        <f>VLOOKUP(A37,'Stand Maart'!B:C,2,FALSE)</f>
        <v>Mieke de Waele</v>
      </c>
    </row>
    <row r="38" spans="1:3" x14ac:dyDescent="0.45">
      <c r="A38" s="2" t="s">
        <v>48</v>
      </c>
      <c r="B38" s="27">
        <v>0.55449999999999999</v>
      </c>
      <c r="C38" t="str">
        <f>VLOOKUP(A38,'Stand Maart'!B:C,2,FALSE)</f>
        <v>Mieke van den Brand-Bouwmans</v>
      </c>
    </row>
    <row r="39" spans="1:3" x14ac:dyDescent="0.45">
      <c r="A39" s="2" t="s">
        <v>9</v>
      </c>
      <c r="B39" s="27">
        <v>0.52100000000000002</v>
      </c>
      <c r="C39" t="str">
        <f>VLOOKUP(A39,'Stand Maart'!B:C,2,FALSE)</f>
        <v>Patricia Boshom-Copray</v>
      </c>
    </row>
    <row r="40" spans="1:3" x14ac:dyDescent="0.45">
      <c r="A40" s="2" t="s">
        <v>41</v>
      </c>
      <c r="B40" s="27">
        <v>0.56069999999999998</v>
      </c>
      <c r="C40" t="str">
        <f>VLOOKUP(A40,'Stand Maart'!B:C,2,FALSE)</f>
        <v>Paul de Vries</v>
      </c>
    </row>
    <row r="41" spans="1:3" x14ac:dyDescent="0.45">
      <c r="A41" s="2" t="s">
        <v>14</v>
      </c>
      <c r="B41" s="27">
        <v>0.48130000000000001</v>
      </c>
      <c r="C41" t="str">
        <f>VLOOKUP(A41,'Stand Maart'!B:C,2,FALSE)</f>
        <v>Pieter Vrijhof</v>
      </c>
    </row>
    <row r="42" spans="1:3" x14ac:dyDescent="0.45">
      <c r="A42" s="2" t="s">
        <v>39</v>
      </c>
      <c r="B42" s="27">
        <v>0.49180000000000001</v>
      </c>
      <c r="C42" t="str">
        <f>VLOOKUP(A42,'Stand Maart'!B:C,2,FALSE)</f>
        <v>Renato de Leeuw</v>
      </c>
    </row>
    <row r="43" spans="1:3" x14ac:dyDescent="0.45">
      <c r="A43" s="2" t="s">
        <v>10</v>
      </c>
      <c r="B43" s="27">
        <v>0.53129999999999999</v>
      </c>
      <c r="C43" t="str">
        <f>VLOOKUP(A43,'Stand Maart'!B:C,2,FALSE)</f>
        <v>Rik ter Veen</v>
      </c>
    </row>
    <row r="44" spans="1:3" x14ac:dyDescent="0.45">
      <c r="A44" s="2" t="s">
        <v>37</v>
      </c>
      <c r="B44" s="27">
        <v>0.44840000000000002</v>
      </c>
      <c r="C44" t="str">
        <f>VLOOKUP(A44,'Stand Maart'!B:C,2,FALSE)</f>
        <v>Rinus Cabri</v>
      </c>
    </row>
    <row r="45" spans="1:3" x14ac:dyDescent="0.45">
      <c r="A45" s="2" t="s">
        <v>60</v>
      </c>
      <c r="B45" s="27">
        <v>0.4587</v>
      </c>
      <c r="C45" t="str">
        <f>VLOOKUP(A45,'Stand Maart'!B:C,2,FALSE)</f>
        <v>Thea Engels-Tomas</v>
      </c>
    </row>
    <row r="46" spans="1:3" x14ac:dyDescent="0.45">
      <c r="A46" s="2" t="s">
        <v>23</v>
      </c>
      <c r="B46" s="27">
        <v>0.52710000000000001</v>
      </c>
      <c r="C46" t="str">
        <f>VLOOKUP(A46,'Stand Maart'!B:C,2,FALSE)</f>
        <v>Thea van der Leest</v>
      </c>
    </row>
    <row r="47" spans="1:3" x14ac:dyDescent="0.45">
      <c r="A47" s="2" t="s">
        <v>24</v>
      </c>
      <c r="B47" s="27">
        <v>0.499</v>
      </c>
      <c r="C47" t="str">
        <f>VLOOKUP(A47,'Stand Maart'!B:C,2,FALSE)</f>
        <v>Therese Oomens-Verhaeg</v>
      </c>
    </row>
    <row r="48" spans="1:3" x14ac:dyDescent="0.45">
      <c r="A48" s="2" t="s">
        <v>21</v>
      </c>
      <c r="B48" s="27">
        <v>0.42309999999999998</v>
      </c>
      <c r="C48" t="str">
        <f>VLOOKUP(A48,'Stand Maart'!B:C,2,FALSE)</f>
        <v>Ton Francois</v>
      </c>
    </row>
    <row r="49" spans="1:3" x14ac:dyDescent="0.45">
      <c r="A49" s="2" t="s">
        <v>49</v>
      </c>
      <c r="B49" s="27">
        <v>0.52710000000000001</v>
      </c>
      <c r="C49" t="str">
        <f>VLOOKUP(A49,'Stand Maart'!B:C,2,FALSE)</f>
        <v>Ton van der Leest</v>
      </c>
    </row>
    <row r="50" spans="1:3" x14ac:dyDescent="0.45">
      <c r="A50" s="2" t="s">
        <v>55</v>
      </c>
      <c r="B50" s="27">
        <v>0.4587</v>
      </c>
      <c r="C50" t="str">
        <f>VLOOKUP(A50,'Stand Maart'!B:C,2,FALSE)</f>
        <v>Toos Jansen</v>
      </c>
    </row>
    <row r="51" spans="1:3" x14ac:dyDescent="0.45">
      <c r="A51" s="2" t="s">
        <v>18</v>
      </c>
      <c r="B51" s="27">
        <v>0.39900000000000002</v>
      </c>
      <c r="C51" t="str">
        <f>VLOOKUP(A51,'Stand Maart'!B:C,2,FALSE)</f>
        <v>Toos van der Meer</v>
      </c>
    </row>
    <row r="52" spans="1:3" x14ac:dyDescent="0.45">
      <c r="A52" s="2" t="s">
        <v>28</v>
      </c>
      <c r="B52" s="27">
        <v>0.4899</v>
      </c>
      <c r="C52" t="str">
        <f>VLOOKUP(A52,'Stand Maart'!B:C,2,FALSE)</f>
        <v>Wiebe Riemersma</v>
      </c>
    </row>
    <row r="53" spans="1:3" x14ac:dyDescent="0.45">
      <c r="A53" s="2" t="s">
        <v>43</v>
      </c>
      <c r="B53" s="27">
        <v>0.61599999999999999</v>
      </c>
      <c r="C53" t="str">
        <f>VLOOKUP(A53,'Stand Maart'!B:C,2,FALSE)</f>
        <v>Wilfried de Waele</v>
      </c>
    </row>
    <row r="54" spans="1:3" x14ac:dyDescent="0.45">
      <c r="A54" s="2" t="s">
        <v>61</v>
      </c>
      <c r="B54" s="27">
        <v>0.39710000000000001</v>
      </c>
      <c r="C54" t="str">
        <f>VLOOKUP(A54,'Stand Maart'!B:C,2,FALSE)</f>
        <v>Willy Arts</v>
      </c>
    </row>
    <row r="55" spans="1:3" x14ac:dyDescent="0.45">
      <c r="A55" s="2" t="s">
        <v>29</v>
      </c>
      <c r="B55" s="27">
        <v>0.4098</v>
      </c>
      <c r="C55" t="str">
        <f>VLOOKUP(A55,'Stand Maart'!B:C,2,FALSE)</f>
        <v>Wim Christiaens</v>
      </c>
    </row>
    <row r="56" spans="1:3" x14ac:dyDescent="0.45">
      <c r="A56" s="2" t="s">
        <v>53</v>
      </c>
      <c r="B56" s="27">
        <v>0.54690000000000005</v>
      </c>
      <c r="C56" t="str">
        <f>VLOOKUP(A56,'Stand Maart'!B:C,2,FALSE)</f>
        <v>Wim Bijl</v>
      </c>
    </row>
    <row r="57" spans="1:3" x14ac:dyDescent="0.45">
      <c r="A57" s="2" t="s">
        <v>58</v>
      </c>
      <c r="B57" s="27">
        <v>0.54690000000000005</v>
      </c>
      <c r="C57" t="str">
        <f>VLOOKUP(A57,'Stand Maart'!B:C,2,FALSE)</f>
        <v>Ria Bijl-Calis</v>
      </c>
    </row>
    <row r="58" spans="1:3" x14ac:dyDescent="0.45">
      <c r="A58" s="2" t="s">
        <v>59</v>
      </c>
      <c r="B58" s="27">
        <v>0.46439999999999998</v>
      </c>
      <c r="C58" t="str">
        <f>VLOOKUP(A58,'Stand Maart'!B:C,2,FALSE)</f>
        <v>Annie Boon</v>
      </c>
    </row>
  </sheetData>
  <sortState xmlns:xlrd2="http://schemas.microsoft.com/office/spreadsheetml/2017/richdata2" ref="A1:C58">
    <sortCondition ref="C1:C5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workbookViewId="0">
      <selection activeCell="C1" sqref="C1"/>
    </sheetView>
  </sheetViews>
  <sheetFormatPr defaultRowHeight="14.25" x14ac:dyDescent="0.45"/>
  <cols>
    <col min="1" max="1" width="26.73046875" customWidth="1"/>
    <col min="2" max="2" width="23.1328125" customWidth="1"/>
    <col min="3" max="3" width="15.59765625" customWidth="1"/>
  </cols>
  <sheetData>
    <row r="1" spans="1:3" x14ac:dyDescent="0.45">
      <c r="A1" s="2" t="s">
        <v>11</v>
      </c>
      <c r="B1">
        <v>57</v>
      </c>
      <c r="C1" t="str">
        <f>VLOOKUP(A1,'Stand Februari'!B:C,2,FALSE)</f>
        <v>Mari Banken</v>
      </c>
    </row>
    <row r="2" spans="1:3" x14ac:dyDescent="0.45">
      <c r="A2" s="2" t="s">
        <v>1</v>
      </c>
      <c r="B2">
        <v>-16</v>
      </c>
      <c r="C2" t="str">
        <f>VLOOKUP(A2,'Stand Februari'!B:C,2,FALSE)</f>
        <v>Alfons Rietveld</v>
      </c>
    </row>
    <row r="3" spans="1:3" x14ac:dyDescent="0.45">
      <c r="A3" s="2" t="s">
        <v>5</v>
      </c>
      <c r="B3">
        <v>18</v>
      </c>
      <c r="C3" t="str">
        <f>VLOOKUP(A3,'Stand Februari'!B:C,2,FALSE)</f>
        <v>Angela de Ruijter</v>
      </c>
    </row>
    <row r="4" spans="1:3" x14ac:dyDescent="0.45">
      <c r="A4" s="2" t="s">
        <v>44</v>
      </c>
      <c r="B4">
        <v>5</v>
      </c>
      <c r="C4" t="str">
        <f>VLOOKUP(A4,'Stand Februari'!B:C,2,FALSE)</f>
        <v>Anna Feitsma</v>
      </c>
    </row>
    <row r="5" spans="1:3" x14ac:dyDescent="0.45">
      <c r="A5" s="2" t="s">
        <v>38</v>
      </c>
      <c r="B5">
        <v>-2</v>
      </c>
      <c r="C5" t="str">
        <f>VLOOKUP(A5,'Stand Februari'!B:C,2,FALSE)</f>
        <v>Ans Brancart</v>
      </c>
    </row>
    <row r="6" spans="1:3" x14ac:dyDescent="0.45">
      <c r="A6" s="2" t="s">
        <v>19</v>
      </c>
      <c r="B6">
        <v>-43</v>
      </c>
      <c r="C6" t="str">
        <f>VLOOKUP(A6,'Stand Februari'!B:C,2,FALSE)</f>
        <v>Arnold van Druten</v>
      </c>
    </row>
    <row r="7" spans="1:3" x14ac:dyDescent="0.45">
      <c r="A7" s="2" t="s">
        <v>27</v>
      </c>
      <c r="B7">
        <v>-16</v>
      </c>
      <c r="C7" t="str">
        <f>VLOOKUP(A7,'Stand Februari'!B:C,2,FALSE)</f>
        <v>Corien Rietveld van den Dobbelsteen</v>
      </c>
    </row>
    <row r="8" spans="1:3" x14ac:dyDescent="0.45">
      <c r="A8" s="2" t="s">
        <v>7</v>
      </c>
      <c r="B8">
        <v>7</v>
      </c>
      <c r="C8" t="str">
        <f>VLOOKUP(A8,'Stand Februari'!B:C,2,FALSE)</f>
        <v>Dini Vis</v>
      </c>
    </row>
    <row r="9" spans="1:3" x14ac:dyDescent="0.45">
      <c r="A9" s="2" t="s">
        <v>32</v>
      </c>
      <c r="B9">
        <v>26</v>
      </c>
      <c r="C9" t="str">
        <f>VLOOKUP(A9,'Stand Februari'!B:C,2,FALSE)</f>
        <v>Frans Arts</v>
      </c>
    </row>
    <row r="10" spans="1:3" x14ac:dyDescent="0.45">
      <c r="A10" s="2" t="s">
        <v>0</v>
      </c>
      <c r="B10">
        <v>3</v>
      </c>
      <c r="C10" t="str">
        <f>VLOOKUP(A10,'Stand Februari'!B:C,2,FALSE)</f>
        <v>Frans Verbon</v>
      </c>
    </row>
    <row r="11" spans="1:3" x14ac:dyDescent="0.45">
      <c r="A11" s="2" t="s">
        <v>6</v>
      </c>
      <c r="B11">
        <v>26</v>
      </c>
      <c r="C11" t="str">
        <f>VLOOKUP(A11,'Stand Februari'!B:C,2,FALSE)</f>
        <v>Gerard Van Bergen</v>
      </c>
    </row>
    <row r="12" spans="1:3" x14ac:dyDescent="0.45">
      <c r="A12" s="2" t="s">
        <v>30</v>
      </c>
      <c r="B12">
        <v>-4</v>
      </c>
      <c r="C12" t="str">
        <f>VLOOKUP(A12,'Stand Februari'!B:C,2,FALSE)</f>
        <v>Gina Hopman</v>
      </c>
    </row>
    <row r="13" spans="1:3" x14ac:dyDescent="0.45">
      <c r="A13" s="2" t="s">
        <v>8</v>
      </c>
      <c r="B13">
        <v>5</v>
      </c>
      <c r="C13" t="str">
        <f>VLOOKUP(A13,'Stand Februari'!B:C,2,FALSE)</f>
        <v>Guus Bekking</v>
      </c>
    </row>
    <row r="14" spans="1:3" x14ac:dyDescent="0.45">
      <c r="A14" s="2" t="s">
        <v>47</v>
      </c>
      <c r="B14">
        <v>-28</v>
      </c>
      <c r="C14" t="str">
        <f>VLOOKUP(A14,'Stand Februari'!B:C,2,FALSE)</f>
        <v>Hans Smit</v>
      </c>
    </row>
    <row r="15" spans="1:3" x14ac:dyDescent="0.45">
      <c r="A15" s="2" t="s">
        <v>36</v>
      </c>
      <c r="B15">
        <v>9</v>
      </c>
      <c r="C15" t="str">
        <f>VLOOKUP(A15,'Stand Februari'!B:C,2,FALSE)</f>
        <v>Harrie van den Nieuwenhuijzen</v>
      </c>
    </row>
    <row r="16" spans="1:3" x14ac:dyDescent="0.45">
      <c r="A16" s="2" t="s">
        <v>2</v>
      </c>
      <c r="B16">
        <v>20</v>
      </c>
      <c r="C16" t="str">
        <f>VLOOKUP(A16,'Stand Februari'!B:C,2,FALSE)</f>
        <v>Harry Melis</v>
      </c>
    </row>
    <row r="17" spans="1:3" x14ac:dyDescent="0.45">
      <c r="A17" s="2" t="s">
        <v>42</v>
      </c>
      <c r="B17">
        <v>-5</v>
      </c>
      <c r="C17" t="str">
        <f>VLOOKUP(A17,'Stand Februari'!B:C,2,FALSE)</f>
        <v>Henk van Arem</v>
      </c>
    </row>
    <row r="18" spans="1:3" x14ac:dyDescent="0.45">
      <c r="A18" s="2" t="s">
        <v>15</v>
      </c>
      <c r="B18">
        <v>-14</v>
      </c>
      <c r="C18" t="str">
        <f>VLOOKUP(A18,'Stand Februari'!B:C,2,FALSE)</f>
        <v>Henk van Tilburg</v>
      </c>
    </row>
    <row r="19" spans="1:3" x14ac:dyDescent="0.45">
      <c r="A19" s="2" t="s">
        <v>52</v>
      </c>
      <c r="B19">
        <v>11</v>
      </c>
      <c r="C19" t="str">
        <f>VLOOKUP(A19,'Stand Februari'!B:C,2,FALSE)</f>
        <v>Herm Droog</v>
      </c>
    </row>
    <row r="20" spans="1:3" x14ac:dyDescent="0.45">
      <c r="A20" s="2" t="s">
        <v>45</v>
      </c>
      <c r="B20">
        <v>-43</v>
      </c>
      <c r="C20" t="str">
        <f>VLOOKUP(A20,'Stand Februari'!B:C,2,FALSE)</f>
        <v>Huub van Aanholt</v>
      </c>
    </row>
    <row r="21" spans="1:3" x14ac:dyDescent="0.45">
      <c r="A21" s="2" t="s">
        <v>13</v>
      </c>
      <c r="B21">
        <v>-5</v>
      </c>
      <c r="C21" t="str">
        <f>VLOOKUP(A21,'Stand Februari'!B:C,2,FALSE)</f>
        <v>Jacqueline de Leeuw</v>
      </c>
    </row>
    <row r="22" spans="1:3" x14ac:dyDescent="0.45">
      <c r="A22" s="2" t="s">
        <v>26</v>
      </c>
      <c r="B22">
        <v>3</v>
      </c>
      <c r="C22" t="str">
        <f>VLOOKUP(A22,'Stand Februari'!B:C,2,FALSE)</f>
        <v>Jan Janssen</v>
      </c>
    </row>
    <row r="23" spans="1:3" x14ac:dyDescent="0.45">
      <c r="A23" s="2" t="s">
        <v>16</v>
      </c>
      <c r="B23">
        <v>-5</v>
      </c>
      <c r="C23" t="str">
        <f>VLOOKUP(A23,'Stand Februari'!B:C,2,FALSE)</f>
        <v>Jan van Enckevort</v>
      </c>
    </row>
    <row r="24" spans="1:3" x14ac:dyDescent="0.45">
      <c r="A24" s="2" t="s">
        <v>33</v>
      </c>
      <c r="B24">
        <v>7</v>
      </c>
      <c r="C24" t="str">
        <f>VLOOKUP(A24,'Stand Februari'!B:C,2,FALSE)</f>
        <v>Janny van den Broek-Gijsbers</v>
      </c>
    </row>
    <row r="25" spans="1:3" x14ac:dyDescent="0.45">
      <c r="A25" s="2" t="s">
        <v>40</v>
      </c>
      <c r="B25">
        <v>16</v>
      </c>
      <c r="C25" t="str">
        <f>VLOOKUP(A25,'Stand Februari'!B:C,2,FALSE)</f>
        <v>Johan Evers</v>
      </c>
    </row>
    <row r="26" spans="1:3" x14ac:dyDescent="0.45">
      <c r="A26" s="2" t="s">
        <v>12</v>
      </c>
      <c r="B26">
        <v>-2</v>
      </c>
      <c r="C26" t="str">
        <f>VLOOKUP(A26,'Stand Februari'!B:C,2,FALSE)</f>
        <v>Joke van Dijk</v>
      </c>
    </row>
    <row r="27" spans="1:3" x14ac:dyDescent="0.45">
      <c r="A27" s="2" t="s">
        <v>35</v>
      </c>
      <c r="B27">
        <v>-19</v>
      </c>
      <c r="C27" t="str">
        <f>VLOOKUP(A27,'Stand Februari'!B:C,2,FALSE)</f>
        <v>Joska Borneman</v>
      </c>
    </row>
    <row r="28" spans="1:3" x14ac:dyDescent="0.45">
      <c r="A28" s="2" t="s">
        <v>31</v>
      </c>
      <c r="B28">
        <v>18</v>
      </c>
      <c r="C28" t="str">
        <f>VLOOKUP(A28,'Stand Februari'!B:C,2,FALSE)</f>
        <v>Lenie van den Hurk</v>
      </c>
    </row>
    <row r="29" spans="1:3" x14ac:dyDescent="0.45">
      <c r="A29" s="2" t="s">
        <v>34</v>
      </c>
      <c r="B29">
        <v>5</v>
      </c>
      <c r="C29" t="str">
        <f>VLOOKUP(A29,'Stand Februari'!B:C,2,FALSE)</f>
        <v>Magda Gerlach</v>
      </c>
    </row>
    <row r="30" spans="1:3" x14ac:dyDescent="0.45">
      <c r="A30" s="2" t="s">
        <v>4</v>
      </c>
      <c r="B30">
        <v>-4</v>
      </c>
      <c r="C30" t="str">
        <f>VLOOKUP(A30,'Stand Februari'!B:C,2,FALSE)</f>
        <v>Margot Latta</v>
      </c>
    </row>
    <row r="31" spans="1:3" x14ac:dyDescent="0.45">
      <c r="A31" s="2" t="s">
        <v>20</v>
      </c>
      <c r="B31">
        <v>11</v>
      </c>
      <c r="C31" t="str">
        <f>VLOOKUP(A31,'Stand Februari'!B:C,2,FALSE)</f>
        <v>Marianne van Etten</v>
      </c>
    </row>
    <row r="32" spans="1:3" x14ac:dyDescent="0.45">
      <c r="A32" s="2" t="s">
        <v>50</v>
      </c>
      <c r="B32">
        <v>-20</v>
      </c>
      <c r="C32" t="str">
        <f>VLOOKUP(A32,'Stand Februari'!B:C,2,FALSE)</f>
        <v>Mariet Ambaum</v>
      </c>
    </row>
    <row r="33" spans="1:3" x14ac:dyDescent="0.45">
      <c r="A33" s="2" t="s">
        <v>3</v>
      </c>
      <c r="B33">
        <v>31</v>
      </c>
      <c r="C33" t="str">
        <f>VLOOKUP(A33,'Stand Februari'!B:C,2,FALSE)</f>
        <v>Marijke Droog</v>
      </c>
    </row>
    <row r="34" spans="1:3" x14ac:dyDescent="0.45">
      <c r="A34" s="2" t="s">
        <v>17</v>
      </c>
      <c r="B34">
        <v>5</v>
      </c>
      <c r="C34" t="str">
        <f>VLOOKUP(A34,'Stand Februari'!B:C,2,FALSE)</f>
        <v>Mieke de Waele</v>
      </c>
    </row>
    <row r="35" spans="1:3" x14ac:dyDescent="0.45">
      <c r="A35" s="2" t="s">
        <v>51</v>
      </c>
      <c r="B35">
        <v>-24</v>
      </c>
      <c r="C35" t="str">
        <f>VLOOKUP(A35,'Stand Februari'!B:C,2,FALSE)</f>
        <v>Nellie Braken</v>
      </c>
    </row>
    <row r="36" spans="1:3" x14ac:dyDescent="0.45">
      <c r="A36" s="2" t="s">
        <v>9</v>
      </c>
      <c r="B36">
        <v>-19</v>
      </c>
      <c r="C36" t="str">
        <f>VLOOKUP(A36,'Stand Februari'!B:C,2,FALSE)</f>
        <v>Patricia Boshom-Copray</v>
      </c>
    </row>
    <row r="37" spans="1:3" x14ac:dyDescent="0.45">
      <c r="A37" s="2" t="s">
        <v>41</v>
      </c>
      <c r="B37">
        <v>-14</v>
      </c>
      <c r="C37" t="str">
        <f>VLOOKUP(A37,'Stand Februari'!B:C,2,FALSE)</f>
        <v>Paul de Vries</v>
      </c>
    </row>
    <row r="38" spans="1:3" x14ac:dyDescent="0.45">
      <c r="A38" s="2" t="s">
        <v>14</v>
      </c>
      <c r="B38">
        <v>16</v>
      </c>
      <c r="C38" t="str">
        <f>VLOOKUP(A38,'Stand Februari'!B:C,2,FALSE)</f>
        <v>Pieter Vrijhof</v>
      </c>
    </row>
    <row r="39" spans="1:3" x14ac:dyDescent="0.45">
      <c r="A39" s="2" t="s">
        <v>39</v>
      </c>
      <c r="B39">
        <v>-5</v>
      </c>
      <c r="C39" t="str">
        <f>VLOOKUP(A39,'Stand Februari'!B:C,2,FALSE)</f>
        <v>Renato de Leeuw</v>
      </c>
    </row>
    <row r="40" spans="1:3" x14ac:dyDescent="0.45">
      <c r="A40" s="2" t="s">
        <v>10</v>
      </c>
      <c r="B40">
        <v>9</v>
      </c>
      <c r="C40" t="str">
        <f>VLOOKUP(A40,'Stand Februari'!B:C,2,FALSE)</f>
        <v>Rik ter Veen</v>
      </c>
    </row>
    <row r="41" spans="1:3" x14ac:dyDescent="0.45">
      <c r="A41" s="2" t="s">
        <v>37</v>
      </c>
      <c r="B41">
        <v>57</v>
      </c>
      <c r="C41" t="str">
        <f>VLOOKUP(A41,'Stand Februari'!B:C,2,FALSE)</f>
        <v>Rinus Cabri</v>
      </c>
    </row>
    <row r="42" spans="1:3" x14ac:dyDescent="0.45">
      <c r="A42" s="2" t="s">
        <v>25</v>
      </c>
      <c r="B42">
        <v>-24</v>
      </c>
      <c r="C42" t="str">
        <f>VLOOKUP(A42,'Stand Februari'!B:C,2,FALSE)</f>
        <v>Rob Prins</v>
      </c>
    </row>
    <row r="43" spans="1:3" x14ac:dyDescent="0.45">
      <c r="A43" s="2" t="s">
        <v>23</v>
      </c>
      <c r="B43">
        <v>12</v>
      </c>
      <c r="C43" t="str">
        <f>VLOOKUP(A43,'Stand Februari'!B:C,2,FALSE)</f>
        <v>Thea van der Leest</v>
      </c>
    </row>
    <row r="44" spans="1:3" x14ac:dyDescent="0.45">
      <c r="A44" s="2" t="s">
        <v>24</v>
      </c>
      <c r="B44">
        <v>-20</v>
      </c>
      <c r="C44" t="str">
        <f>VLOOKUP(A44,'Stand Februari'!B:C,2,FALSE)</f>
        <v>Therese Oomens-Verhaeg</v>
      </c>
    </row>
    <row r="45" spans="1:3" x14ac:dyDescent="0.45">
      <c r="A45" s="2" t="s">
        <v>21</v>
      </c>
      <c r="B45">
        <v>-28</v>
      </c>
      <c r="C45" t="str">
        <f>VLOOKUP(A45,'Stand Februari'!B:C,2,FALSE)</f>
        <v>Ton Francois</v>
      </c>
    </row>
    <row r="46" spans="1:3" x14ac:dyDescent="0.45">
      <c r="A46" s="2" t="s">
        <v>49</v>
      </c>
      <c r="B46">
        <v>12</v>
      </c>
      <c r="C46" t="str">
        <f>VLOOKUP(A46,'Stand Februari'!B:C,2,FALSE)</f>
        <v>Ton van der Leest</v>
      </c>
    </row>
    <row r="47" spans="1:3" x14ac:dyDescent="0.45">
      <c r="A47" s="2" t="s">
        <v>18</v>
      </c>
      <c r="B47">
        <v>5</v>
      </c>
      <c r="C47" t="str">
        <f>VLOOKUP(A47,'Stand Februari'!B:C,2,FALSE)</f>
        <v>Toos van der Meer</v>
      </c>
    </row>
    <row r="48" spans="1:3" x14ac:dyDescent="0.45">
      <c r="A48" s="2" t="s">
        <v>28</v>
      </c>
      <c r="B48">
        <v>20</v>
      </c>
      <c r="C48" t="str">
        <f>VLOOKUP(A48,'Stand Februari'!B:C,2,FALSE)</f>
        <v>Wiebe Riemersma</v>
      </c>
    </row>
    <row r="49" spans="1:3" x14ac:dyDescent="0.45">
      <c r="A49" s="2" t="s">
        <v>43</v>
      </c>
      <c r="B49">
        <v>5</v>
      </c>
      <c r="C49" t="str">
        <f>VLOOKUP(A49,'Stand Februari'!B:C,2,FALSE)</f>
        <v>Wilfried de Waele</v>
      </c>
    </row>
    <row r="50" spans="1:3" x14ac:dyDescent="0.45">
      <c r="A50" s="2" t="s">
        <v>29</v>
      </c>
      <c r="B50">
        <v>31</v>
      </c>
      <c r="C50" t="str">
        <f>VLOOKUP(A50,'Stand Februari'!B:C,2,FALSE)</f>
        <v>Wim Christiaens</v>
      </c>
    </row>
    <row r="51" spans="1:3" x14ac:dyDescent="0.45">
      <c r="A51" s="2" t="s">
        <v>53</v>
      </c>
      <c r="B51">
        <v>32</v>
      </c>
      <c r="C51" t="str">
        <f>VLOOKUP(A51,'Stand Februari'!B:C,2,FALSE)</f>
        <v>Wim Bijl</v>
      </c>
    </row>
    <row r="52" spans="1:3" x14ac:dyDescent="0.45">
      <c r="A52" s="2" t="s">
        <v>54</v>
      </c>
      <c r="B52">
        <v>2</v>
      </c>
      <c r="C52" t="str">
        <f>VLOOKUP(A52,'Stand Februari'!B:C,2,FALSE)</f>
        <v>Tonnie Verwijst</v>
      </c>
    </row>
    <row r="53" spans="1:3" x14ac:dyDescent="0.45">
      <c r="A53" s="2" t="s">
        <v>55</v>
      </c>
      <c r="B53">
        <v>-12</v>
      </c>
      <c r="C53" t="str">
        <f>VLOOKUP(A53,'Stand Februari'!B:C,2,FALSE)</f>
        <v>Toos Jansen</v>
      </c>
    </row>
    <row r="54" spans="1:3" x14ac:dyDescent="0.45">
      <c r="A54" s="2" t="s">
        <v>56</v>
      </c>
      <c r="B54">
        <v>-28</v>
      </c>
      <c r="C54" t="str">
        <f>VLOOKUP(A54,'Stand Februari'!B:C,2,FALSE)</f>
        <v>Ans Arts</v>
      </c>
    </row>
    <row r="55" spans="1:3" x14ac:dyDescent="0.45">
      <c r="A55" s="2" t="s">
        <v>57</v>
      </c>
      <c r="B55">
        <f>-39</f>
        <v>-39</v>
      </c>
      <c r="C55" t="str">
        <f>VLOOKUP(A55,'Stand Februari'!B:C,2,FALSE)</f>
        <v>Ine Greijn</v>
      </c>
    </row>
    <row r="56" spans="1:3" x14ac:dyDescent="0.45">
      <c r="A56" s="2" t="s">
        <v>58</v>
      </c>
      <c r="B56">
        <v>32</v>
      </c>
      <c r="C56" t="str">
        <f>VLOOKUP(A56,'Stand Februari'!B:C,2,FALSE)</f>
        <v>Ria Bijl-Calis</v>
      </c>
    </row>
    <row r="57" spans="1:3" x14ac:dyDescent="0.45">
      <c r="A57" s="2" t="s">
        <v>59</v>
      </c>
      <c r="B57">
        <v>2</v>
      </c>
      <c r="C57" t="str">
        <f>VLOOKUP(A57,'Stand Februari'!B:C,2,FALSE)</f>
        <v>Annie Boon</v>
      </c>
    </row>
    <row r="58" spans="1:3" x14ac:dyDescent="0.45">
      <c r="A58" s="2" t="s">
        <v>60</v>
      </c>
      <c r="B58">
        <v>-12</v>
      </c>
      <c r="C58" t="str">
        <f>VLOOKUP(A58,'Stand Februari'!B:C,2,FALSE)</f>
        <v>Thea Engels-Tomas</v>
      </c>
    </row>
    <row r="59" spans="1:3" x14ac:dyDescent="0.45">
      <c r="A59" s="2" t="s">
        <v>61</v>
      </c>
      <c r="B59">
        <v>-28</v>
      </c>
      <c r="C59" t="str">
        <f>VLOOKUP(A59,'Stand Februari'!B:C,2,FALSE)</f>
        <v>Willy Arts</v>
      </c>
    </row>
    <row r="60" spans="1:3" x14ac:dyDescent="0.45">
      <c r="A60" s="2" t="s">
        <v>62</v>
      </c>
      <c r="B60">
        <f>-39</f>
        <v>-39</v>
      </c>
      <c r="C60" t="str">
        <f>VLOOKUP(A60,'Stand Februari'!B:C,2,FALSE)</f>
        <v>Bern Greijn</v>
      </c>
    </row>
  </sheetData>
  <sortState xmlns:xlrd2="http://schemas.microsoft.com/office/spreadsheetml/2017/richdata2" ref="A2:C61">
    <sortCondition ref="C2:C6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52"/>
  <sheetViews>
    <sheetView workbookViewId="0">
      <selection activeCell="C1" sqref="C1"/>
    </sheetView>
  </sheetViews>
  <sheetFormatPr defaultRowHeight="14.25" x14ac:dyDescent="0.45"/>
  <cols>
    <col min="1" max="1" width="29.265625" customWidth="1"/>
    <col min="3" max="3" width="24.3984375" customWidth="1"/>
    <col min="4" max="4" width="28.1328125" customWidth="1"/>
  </cols>
  <sheetData>
    <row r="1" spans="1:3" x14ac:dyDescent="0.45">
      <c r="A1" s="2" t="s">
        <v>28</v>
      </c>
      <c r="B1" s="27">
        <v>0.6391</v>
      </c>
      <c r="C1" t="str">
        <f>VLOOKUP(A1,'Stand Maart'!B:C,2,FALSE)</f>
        <v>Wiebe Riemersma</v>
      </c>
    </row>
    <row r="2" spans="1:3" x14ac:dyDescent="0.45">
      <c r="A2" s="2" t="s">
        <v>40</v>
      </c>
      <c r="B2" s="27">
        <v>0.60009999999999997</v>
      </c>
      <c r="C2" t="str">
        <f>VLOOKUP(A2,'Stand Maart'!B:C,2,FALSE)</f>
        <v>Johan Evers</v>
      </c>
    </row>
    <row r="3" spans="1:3" x14ac:dyDescent="0.45">
      <c r="A3" s="2" t="s">
        <v>9</v>
      </c>
      <c r="B3" s="27">
        <v>0.56259999999999999</v>
      </c>
      <c r="C3" t="str">
        <f>VLOOKUP(A3,'Stand Maart'!B:C,2,FALSE)</f>
        <v>Patricia Boshom-Copray</v>
      </c>
    </row>
    <row r="4" spans="1:3" x14ac:dyDescent="0.45">
      <c r="A4" s="2" t="s">
        <v>18</v>
      </c>
      <c r="B4" s="27">
        <v>0.56079999999999997</v>
      </c>
      <c r="C4" t="str">
        <f>VLOOKUP(A4,'Stand Maart'!B:C,2,FALSE)</f>
        <v>Toos van der Meer</v>
      </c>
    </row>
    <row r="5" spans="1:3" x14ac:dyDescent="0.45">
      <c r="A5" s="2" t="s">
        <v>27</v>
      </c>
      <c r="B5" s="27">
        <v>0.56000000000000005</v>
      </c>
      <c r="C5" t="str">
        <f>VLOOKUP(A5,'Stand Maart'!B:C,2,FALSE)</f>
        <v>Corien Rietveld van den Dobbelsteen</v>
      </c>
    </row>
    <row r="6" spans="1:3" x14ac:dyDescent="0.45">
      <c r="A6" s="2" t="s">
        <v>43</v>
      </c>
      <c r="B6" s="27">
        <v>0.55679999999999996</v>
      </c>
      <c r="C6" t="str">
        <f>VLOOKUP(A6,'Stand Maart'!B:C,2,FALSE)</f>
        <v>Wilfried de Waele</v>
      </c>
    </row>
    <row r="7" spans="1:3" x14ac:dyDescent="0.45">
      <c r="A7" s="2" t="s">
        <v>30</v>
      </c>
      <c r="B7" s="27">
        <v>0.54449999999999998</v>
      </c>
      <c r="C7" t="str">
        <f>VLOOKUP(A7,'Stand Maart'!B:C,2,FALSE)</f>
        <v>Gina Hopman</v>
      </c>
    </row>
    <row r="8" spans="1:3" x14ac:dyDescent="0.45">
      <c r="A8" s="2" t="s">
        <v>39</v>
      </c>
      <c r="B8" s="27">
        <v>0.53420000000000001</v>
      </c>
      <c r="C8" t="str">
        <f>VLOOKUP(A8,'Stand Maart'!B:C,2,FALSE)</f>
        <v>Renato de Leeuw</v>
      </c>
    </row>
    <row r="9" spans="1:3" x14ac:dyDescent="0.45">
      <c r="A9" s="2" t="s">
        <v>36</v>
      </c>
      <c r="B9" s="27">
        <v>0.53080000000000005</v>
      </c>
      <c r="C9" t="str">
        <f>VLOOKUP(A9,'Stand Maart'!B:C,2,FALSE)</f>
        <v>Harrie van den Nieuwenhuijzen</v>
      </c>
    </row>
    <row r="10" spans="1:3" x14ac:dyDescent="0.45">
      <c r="A10" s="2" t="s">
        <v>23</v>
      </c>
      <c r="B10" s="27">
        <v>0.5252</v>
      </c>
      <c r="C10" t="str">
        <f>VLOOKUP(A10,'Stand Maart'!B:C,2,FALSE)</f>
        <v>Thea van der Leest</v>
      </c>
    </row>
    <row r="11" spans="1:3" x14ac:dyDescent="0.45">
      <c r="A11" s="2" t="s">
        <v>48</v>
      </c>
      <c r="B11" s="27">
        <v>0.52149999999999996</v>
      </c>
      <c r="C11" t="str">
        <f>VLOOKUP(A11,'Stand Maart'!B:C,2,FALSE)</f>
        <v>Mieke van den Brand-Bouwmans</v>
      </c>
    </row>
    <row r="12" spans="1:3" x14ac:dyDescent="0.45">
      <c r="A12" s="2" t="s">
        <v>29</v>
      </c>
      <c r="B12" s="27">
        <v>0.51449999999999996</v>
      </c>
      <c r="C12" t="str">
        <f>VLOOKUP(A12,'Stand Maart'!B:C,2,FALSE)</f>
        <v>Wim Christiaens</v>
      </c>
    </row>
    <row r="13" spans="1:3" x14ac:dyDescent="0.45">
      <c r="A13" s="2" t="s">
        <v>7</v>
      </c>
      <c r="B13" s="27">
        <v>0.5</v>
      </c>
      <c r="C13" t="str">
        <f>VLOOKUP(A13,'Stand Maart'!B:C,2,FALSE)</f>
        <v>Dini Vis</v>
      </c>
    </row>
    <row r="14" spans="1:3" x14ac:dyDescent="0.45">
      <c r="A14" s="2" t="s">
        <v>47</v>
      </c>
      <c r="B14" s="27">
        <v>0.4929</v>
      </c>
      <c r="C14" t="str">
        <f>VLOOKUP(A14,'Stand Maart'!B:C,2,FALSE)</f>
        <v>Hans Smit</v>
      </c>
    </row>
    <row r="15" spans="1:3" x14ac:dyDescent="0.45">
      <c r="A15" s="2" t="s">
        <v>11</v>
      </c>
      <c r="B15" s="27">
        <v>0.49030000000000001</v>
      </c>
      <c r="C15" t="str">
        <f>VLOOKUP(A15,'Stand Maart'!B:C,2,FALSE)</f>
        <v>Mari Banken</v>
      </c>
    </row>
    <row r="16" spans="1:3" x14ac:dyDescent="0.45">
      <c r="A16" s="2" t="s">
        <v>41</v>
      </c>
      <c r="B16" s="27">
        <v>0.48870000000000002</v>
      </c>
      <c r="C16" t="str">
        <f>VLOOKUP(A16,'Stand Maart'!B:C,2,FALSE)</f>
        <v>Paul de Vries</v>
      </c>
    </row>
    <row r="17" spans="1:3" x14ac:dyDescent="0.45">
      <c r="A17" s="2" t="s">
        <v>75</v>
      </c>
      <c r="B17" s="27">
        <v>0.48570000000000002</v>
      </c>
      <c r="C17" t="str">
        <f>VLOOKUP(A17,'Stand Maart'!B:C,2,FALSE)</f>
        <v>José Hermsen</v>
      </c>
    </row>
    <row r="18" spans="1:3" x14ac:dyDescent="0.45">
      <c r="A18" s="2" t="s">
        <v>31</v>
      </c>
      <c r="B18" s="27">
        <v>0.48099999999999998</v>
      </c>
      <c r="C18" t="str">
        <f>VLOOKUP(A18,'Stand Maart'!B:C,2,FALSE)</f>
        <v>Lenie van den Hurk</v>
      </c>
    </row>
    <row r="19" spans="1:3" x14ac:dyDescent="0.45">
      <c r="A19" s="2" t="s">
        <v>34</v>
      </c>
      <c r="B19" s="27">
        <v>0.46579999999999999</v>
      </c>
      <c r="C19" t="str">
        <f>VLOOKUP(A19,'Stand Maart'!B:C,2,FALSE)</f>
        <v>Magda Gerlach</v>
      </c>
    </row>
    <row r="20" spans="1:3" x14ac:dyDescent="0.45">
      <c r="A20" s="2" t="s">
        <v>50</v>
      </c>
      <c r="B20" s="27">
        <v>0.46129999999999999</v>
      </c>
      <c r="C20" t="str">
        <f>VLOOKUP(A20,'Stand Maart'!B:C,2,FALSE)</f>
        <v>Mariet Ambaum</v>
      </c>
    </row>
    <row r="21" spans="1:3" x14ac:dyDescent="0.45">
      <c r="A21" s="2" t="s">
        <v>42</v>
      </c>
      <c r="B21" s="27">
        <v>0.4466</v>
      </c>
      <c r="C21" t="str">
        <f>VLOOKUP(A21,'Stand Maart'!B:C,2,FALSE)</f>
        <v>Henk van Arem</v>
      </c>
    </row>
    <row r="22" spans="1:3" x14ac:dyDescent="0.45">
      <c r="A22" s="2" t="s">
        <v>19</v>
      </c>
      <c r="B22" s="27">
        <v>0.44030000000000002</v>
      </c>
      <c r="C22" t="str">
        <f>VLOOKUP(A22,'Stand Maart'!B:C,2,FALSE)</f>
        <v>Arnold van Druten</v>
      </c>
    </row>
    <row r="23" spans="1:3" x14ac:dyDescent="0.45">
      <c r="A23" s="2" t="s">
        <v>55</v>
      </c>
      <c r="B23" s="27">
        <v>0.42409999999999998</v>
      </c>
      <c r="C23" t="str">
        <f>VLOOKUP(A23,'Stand Maart'!B:C,2,FALSE)</f>
        <v>Toos Jansen</v>
      </c>
    </row>
    <row r="24" spans="1:3" x14ac:dyDescent="0.45">
      <c r="A24" s="2" t="s">
        <v>56</v>
      </c>
      <c r="B24" s="27">
        <v>0.40089999999999998</v>
      </c>
      <c r="C24" t="str">
        <f>VLOOKUP(A24,'Stand Maart'!B:C,2,FALSE)</f>
        <v>Ans Arts</v>
      </c>
    </row>
    <row r="25" spans="1:3" x14ac:dyDescent="0.45">
      <c r="A25" s="2" t="s">
        <v>38</v>
      </c>
      <c r="B25" s="27">
        <v>0.39150000000000001</v>
      </c>
      <c r="C25" t="str">
        <f>VLOOKUP(A25,'Stand Maart'!B:C,2,FALSE)</f>
        <v>Ans Brancart</v>
      </c>
    </row>
    <row r="26" spans="1:3" x14ac:dyDescent="0.45">
      <c r="A26" s="2" t="s">
        <v>0</v>
      </c>
      <c r="B26" s="27">
        <v>0.38729999999999998</v>
      </c>
      <c r="C26" t="str">
        <f>VLOOKUP(A26,'Stand Maart'!B:C,2,FALSE)</f>
        <v>Frans Verbon</v>
      </c>
    </row>
    <row r="27" spans="1:3" x14ac:dyDescent="0.45">
      <c r="A27" s="2" t="s">
        <v>2</v>
      </c>
      <c r="B27" s="27">
        <v>0.6391</v>
      </c>
      <c r="C27" t="str">
        <f>VLOOKUP(A27,'Stand Maart'!B:C,2,FALSE)</f>
        <v>Harry Melis</v>
      </c>
    </row>
    <row r="28" spans="1:3" x14ac:dyDescent="0.45">
      <c r="A28" s="2" t="s">
        <v>14</v>
      </c>
      <c r="B28" s="27">
        <v>0.60009999999999997</v>
      </c>
      <c r="C28" t="str">
        <f>VLOOKUP(A28,'Stand Maart'!B:C,2,FALSE)</f>
        <v>Pieter Vrijhof</v>
      </c>
    </row>
    <row r="29" spans="1:3" x14ac:dyDescent="0.45">
      <c r="A29" s="2" t="s">
        <v>35</v>
      </c>
      <c r="B29" s="27">
        <v>0.56259999999999999</v>
      </c>
      <c r="C29" t="str">
        <f>VLOOKUP(A29,'Stand Maart'!B:C,2,FALSE)</f>
        <v>Joska Borneman</v>
      </c>
    </row>
    <row r="30" spans="1:3" x14ac:dyDescent="0.45">
      <c r="A30" s="2" t="s">
        <v>44</v>
      </c>
      <c r="B30" s="27">
        <v>0.56079999999999997</v>
      </c>
      <c r="C30" t="str">
        <f>VLOOKUP(A30,'Stand Maart'!B:C,2,FALSE)</f>
        <v>Anna Feitsma</v>
      </c>
    </row>
    <row r="31" spans="1:3" x14ac:dyDescent="0.45">
      <c r="A31" s="2" t="s">
        <v>1</v>
      </c>
      <c r="B31" s="27">
        <v>0.56000000000000005</v>
      </c>
      <c r="C31" t="str">
        <f>VLOOKUP(A31,'Stand Maart'!B:C,2,FALSE)</f>
        <v>Alfons Rietveld</v>
      </c>
    </row>
    <row r="32" spans="1:3" x14ac:dyDescent="0.45">
      <c r="A32" s="2" t="s">
        <v>17</v>
      </c>
      <c r="B32" s="27">
        <v>0.55679999999999996</v>
      </c>
      <c r="C32" t="str">
        <f>VLOOKUP(A32,'Stand Maart'!B:C,2,FALSE)</f>
        <v>Mieke de Waele</v>
      </c>
    </row>
    <row r="33" spans="1:3" x14ac:dyDescent="0.45">
      <c r="A33" s="2" t="s">
        <v>4</v>
      </c>
      <c r="B33" s="27">
        <v>0.54449999999999998</v>
      </c>
      <c r="C33" t="str">
        <f>VLOOKUP(A33,'Stand Maart'!B:C,2,FALSE)</f>
        <v>Margot Latta</v>
      </c>
    </row>
    <row r="34" spans="1:3" x14ac:dyDescent="0.45">
      <c r="A34" s="2" t="s">
        <v>13</v>
      </c>
      <c r="B34" s="27">
        <v>0.53420000000000001</v>
      </c>
      <c r="C34" t="str">
        <f>VLOOKUP(A34,'Stand Maart'!B:C,2,FALSE)</f>
        <v>Jacqueline de Leeuw</v>
      </c>
    </row>
    <row r="35" spans="1:3" x14ac:dyDescent="0.45">
      <c r="A35" s="2" t="s">
        <v>10</v>
      </c>
      <c r="B35" s="27">
        <v>0.53080000000000005</v>
      </c>
      <c r="C35" t="str">
        <f>VLOOKUP(A35,'Stand Maart'!B:C,2,FALSE)</f>
        <v>Rik ter Veen</v>
      </c>
    </row>
    <row r="36" spans="1:3" x14ac:dyDescent="0.45">
      <c r="A36" s="2" t="s">
        <v>49</v>
      </c>
      <c r="B36" s="27">
        <v>0.5252</v>
      </c>
      <c r="C36" t="str">
        <f>VLOOKUP(A36,'Stand Maart'!B:C,2,FALSE)</f>
        <v>Ton van der Leest</v>
      </c>
    </row>
    <row r="37" spans="1:3" x14ac:dyDescent="0.45">
      <c r="A37" s="2" t="s">
        <v>22</v>
      </c>
      <c r="B37" s="27">
        <v>0.52149999999999996</v>
      </c>
      <c r="C37" t="str">
        <f>VLOOKUP(A37,'Stand Maart'!B:C,2,FALSE)</f>
        <v>Henny Breurkens</v>
      </c>
    </row>
    <row r="38" spans="1:3" x14ac:dyDescent="0.45">
      <c r="A38" s="2" t="s">
        <v>52</v>
      </c>
      <c r="B38" s="27">
        <v>0.51449999999999996</v>
      </c>
      <c r="C38" t="str">
        <f>VLOOKUP(A38,'Stand Maart'!B:C,2,FALSE)</f>
        <v>Herm Droog</v>
      </c>
    </row>
    <row r="39" spans="1:3" x14ac:dyDescent="0.45">
      <c r="A39" s="2" t="s">
        <v>33</v>
      </c>
      <c r="B39" s="27">
        <v>0.5</v>
      </c>
      <c r="C39" t="str">
        <f>VLOOKUP(A39,'Stand Maart'!B:C,2,FALSE)</f>
        <v>Janny van den Broek-Gijsbers</v>
      </c>
    </row>
    <row r="40" spans="1:3" x14ac:dyDescent="0.45">
      <c r="A40" s="2" t="s">
        <v>21</v>
      </c>
      <c r="B40" s="27">
        <v>0.4929</v>
      </c>
      <c r="C40" t="str">
        <f>VLOOKUP(A40,'Stand Maart'!B:C,2,FALSE)</f>
        <v>Ton Francois</v>
      </c>
    </row>
    <row r="41" spans="1:3" x14ac:dyDescent="0.45">
      <c r="A41" s="2" t="s">
        <v>37</v>
      </c>
      <c r="B41" s="27">
        <v>0.49030000000000001</v>
      </c>
      <c r="C41" t="str">
        <f>VLOOKUP(A41,'Stand Maart'!B:C,2,FALSE)</f>
        <v>Rinus Cabri</v>
      </c>
    </row>
    <row r="42" spans="1:3" x14ac:dyDescent="0.45">
      <c r="A42" s="2" t="s">
        <v>15</v>
      </c>
      <c r="B42" s="27">
        <v>0.48870000000000002</v>
      </c>
      <c r="C42" t="str">
        <f>VLOOKUP(A42,'Stand Maart'!B:C,2,FALSE)</f>
        <v>Henk van Tilburg</v>
      </c>
    </row>
    <row r="43" spans="1:3" x14ac:dyDescent="0.45">
      <c r="A43" s="2" t="s">
        <v>74</v>
      </c>
      <c r="B43" s="27">
        <v>0.48570000000000002</v>
      </c>
      <c r="C43" t="str">
        <f>VLOOKUP(A43,'Stand Maart'!B:C,2,FALSE)</f>
        <v>Marion Hoeks</v>
      </c>
    </row>
    <row r="44" spans="1:3" x14ac:dyDescent="0.45">
      <c r="A44" s="2" t="s">
        <v>5</v>
      </c>
      <c r="B44" s="27">
        <v>0.48099999999999998</v>
      </c>
      <c r="C44" t="str">
        <f>VLOOKUP(A44,'Stand Maart'!B:C,2,FALSE)</f>
        <v>Angela de Ruijter</v>
      </c>
    </row>
    <row r="45" spans="1:3" x14ac:dyDescent="0.45">
      <c r="A45" s="2" t="s">
        <v>8</v>
      </c>
      <c r="B45" s="27">
        <v>0.46579999999999999</v>
      </c>
      <c r="C45" t="str">
        <f>VLOOKUP(A45,'Stand Maart'!B:C,2,FALSE)</f>
        <v>Guus Bekking</v>
      </c>
    </row>
    <row r="46" spans="1:3" x14ac:dyDescent="0.45">
      <c r="A46" s="2" t="s">
        <v>24</v>
      </c>
      <c r="B46" s="27">
        <v>0.46129999999999999</v>
      </c>
      <c r="C46" t="str">
        <f>VLOOKUP(A46,'Stand Maart'!B:C,2,FALSE)</f>
        <v>Therese Oomens-Verhaeg</v>
      </c>
    </row>
    <row r="47" spans="1:3" x14ac:dyDescent="0.45">
      <c r="A47" s="2" t="s">
        <v>16</v>
      </c>
      <c r="B47" s="27">
        <v>0.4466</v>
      </c>
      <c r="C47" t="str">
        <f>VLOOKUP(A47,'Stand Maart'!B:C,2,FALSE)</f>
        <v>Jan van Enckevort</v>
      </c>
    </row>
    <row r="48" spans="1:3" x14ac:dyDescent="0.45">
      <c r="A48" s="2" t="s">
        <v>45</v>
      </c>
      <c r="B48" s="27">
        <v>0.44030000000000002</v>
      </c>
      <c r="C48" t="str">
        <f>VLOOKUP(A48,'Stand Maart'!B:C,2,FALSE)</f>
        <v>Huub van Aanholt</v>
      </c>
    </row>
    <row r="49" spans="1:3" x14ac:dyDescent="0.45">
      <c r="A49" s="2" t="s">
        <v>60</v>
      </c>
      <c r="B49" s="27">
        <v>0.42409999999999998</v>
      </c>
      <c r="C49" t="str">
        <f>VLOOKUP(A49,'Stand Maart'!B:C,2,FALSE)</f>
        <v>Thea Engels-Tomas</v>
      </c>
    </row>
    <row r="50" spans="1:3" x14ac:dyDescent="0.45">
      <c r="A50" s="2" t="s">
        <v>61</v>
      </c>
      <c r="B50" s="27">
        <v>0.40089999999999998</v>
      </c>
      <c r="C50" t="str">
        <f>VLOOKUP(A50,'Stand Maart'!B:C,2,FALSE)</f>
        <v>Willy Arts</v>
      </c>
    </row>
    <row r="51" spans="1:3" x14ac:dyDescent="0.45">
      <c r="A51" s="2" t="s">
        <v>12</v>
      </c>
      <c r="B51" s="27">
        <v>0.39150000000000001</v>
      </c>
      <c r="C51" t="str">
        <f>VLOOKUP(A51,'Stand Maart'!B:C,2,FALSE)</f>
        <v>Joke van Dijk</v>
      </c>
    </row>
    <row r="52" spans="1:3" x14ac:dyDescent="0.45">
      <c r="A52" s="2" t="s">
        <v>26</v>
      </c>
      <c r="B52" s="27">
        <v>0.38729999999999998</v>
      </c>
      <c r="C52" t="str">
        <f>VLOOKUP(A52,'Stand Maart'!B:C,2,FALSE)</f>
        <v>Jan Janssen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60"/>
  <sheetViews>
    <sheetView workbookViewId="0">
      <selection activeCell="B1" sqref="B1:B60"/>
    </sheetView>
  </sheetViews>
  <sheetFormatPr defaultRowHeight="14.25" x14ac:dyDescent="0.45"/>
  <cols>
    <col min="1" max="1" width="27.73046875" customWidth="1"/>
    <col min="2" max="2" width="13.86328125" customWidth="1"/>
    <col min="3" max="3" width="25" customWidth="1"/>
    <col min="4" max="4" width="18.59765625" customWidth="1"/>
  </cols>
  <sheetData>
    <row r="1" spans="1:2" x14ac:dyDescent="0.45">
      <c r="A1" s="1" t="s">
        <v>36</v>
      </c>
      <c r="B1" s="22">
        <v>0.64119999999999999</v>
      </c>
    </row>
    <row r="2" spans="1:2" x14ac:dyDescent="0.45">
      <c r="A2" s="1" t="s">
        <v>26</v>
      </c>
      <c r="B2" s="22">
        <v>0.59970000000000001</v>
      </c>
    </row>
    <row r="3" spans="1:2" x14ac:dyDescent="0.45">
      <c r="A3" s="1" t="s">
        <v>19</v>
      </c>
      <c r="B3" s="22">
        <v>0.59360000000000002</v>
      </c>
    </row>
    <row r="4" spans="1:2" x14ac:dyDescent="0.45">
      <c r="A4" s="1" t="s">
        <v>16</v>
      </c>
      <c r="B4" s="22">
        <v>0.58350000000000002</v>
      </c>
    </row>
    <row r="5" spans="1:2" x14ac:dyDescent="0.45">
      <c r="A5" s="1" t="s">
        <v>11</v>
      </c>
      <c r="B5" s="22">
        <v>0.58209999999999995</v>
      </c>
    </row>
    <row r="6" spans="1:2" x14ac:dyDescent="0.45">
      <c r="A6" s="1" t="s">
        <v>41</v>
      </c>
      <c r="B6" s="22">
        <v>0.56059999999999999</v>
      </c>
    </row>
    <row r="7" spans="1:2" x14ac:dyDescent="0.45">
      <c r="A7" s="1" t="s">
        <v>43</v>
      </c>
      <c r="B7" s="22">
        <v>0.5595</v>
      </c>
    </row>
    <row r="8" spans="1:2" x14ac:dyDescent="0.45">
      <c r="A8" s="1" t="s">
        <v>7</v>
      </c>
      <c r="B8" s="22">
        <v>0.54049999999999998</v>
      </c>
    </row>
    <row r="9" spans="1:2" x14ac:dyDescent="0.45">
      <c r="A9" s="1" t="s">
        <v>31</v>
      </c>
      <c r="B9" s="22">
        <v>0.53149999999999997</v>
      </c>
    </row>
    <row r="10" spans="1:2" x14ac:dyDescent="0.45">
      <c r="A10" s="1" t="s">
        <v>48</v>
      </c>
      <c r="B10" s="22">
        <v>0.52380000000000004</v>
      </c>
    </row>
    <row r="11" spans="1:2" x14ac:dyDescent="0.45">
      <c r="A11" s="1" t="s">
        <v>23</v>
      </c>
      <c r="B11" s="22">
        <v>0.52139999999999997</v>
      </c>
    </row>
    <row r="12" spans="1:2" x14ac:dyDescent="0.45">
      <c r="A12" s="1" t="s">
        <v>78</v>
      </c>
      <c r="B12" s="22">
        <v>0.52010000000000001</v>
      </c>
    </row>
    <row r="13" spans="1:2" x14ac:dyDescent="0.45">
      <c r="A13" s="1" t="s">
        <v>27</v>
      </c>
      <c r="B13" s="22">
        <v>0.51259999999999994</v>
      </c>
    </row>
    <row r="14" spans="1:2" x14ac:dyDescent="0.45">
      <c r="A14" s="1" t="s">
        <v>14</v>
      </c>
      <c r="B14" s="22">
        <v>0.51219999999999999</v>
      </c>
    </row>
    <row r="15" spans="1:2" x14ac:dyDescent="0.45">
      <c r="A15" s="1" t="s">
        <v>8</v>
      </c>
      <c r="B15" s="22">
        <v>0.50890000000000002</v>
      </c>
    </row>
    <row r="16" spans="1:2" x14ac:dyDescent="0.45">
      <c r="A16" s="1" t="s">
        <v>79</v>
      </c>
      <c r="B16" s="22">
        <v>0.50170000000000003</v>
      </c>
    </row>
    <row r="17" spans="1:2" x14ac:dyDescent="0.45">
      <c r="A17" s="1" t="s">
        <v>30</v>
      </c>
      <c r="B17" s="22">
        <v>0.496</v>
      </c>
    </row>
    <row r="18" spans="1:2" x14ac:dyDescent="0.45">
      <c r="A18" s="1" t="s">
        <v>29</v>
      </c>
      <c r="B18" s="22">
        <v>0.49440000000000001</v>
      </c>
    </row>
    <row r="19" spans="1:2" x14ac:dyDescent="0.45">
      <c r="A19" s="1" t="s">
        <v>50</v>
      </c>
      <c r="B19" s="22">
        <v>0.49220000000000003</v>
      </c>
    </row>
    <row r="20" spans="1:2" x14ac:dyDescent="0.45">
      <c r="A20" s="1" t="s">
        <v>52</v>
      </c>
      <c r="B20" s="22">
        <v>0.4914</v>
      </c>
    </row>
    <row r="21" spans="1:2" x14ac:dyDescent="0.45">
      <c r="A21" s="1" t="s">
        <v>55</v>
      </c>
      <c r="B21" s="22">
        <v>0.48849999999999999</v>
      </c>
    </row>
    <row r="22" spans="1:2" x14ac:dyDescent="0.45">
      <c r="A22" s="1" t="s">
        <v>32</v>
      </c>
      <c r="B22" s="22">
        <v>0.47720000000000001</v>
      </c>
    </row>
    <row r="23" spans="1:2" x14ac:dyDescent="0.45">
      <c r="A23" s="1" t="s">
        <v>56</v>
      </c>
      <c r="B23" s="22">
        <v>0.47449999999999998</v>
      </c>
    </row>
    <row r="24" spans="1:2" x14ac:dyDescent="0.45">
      <c r="A24" s="1" t="s">
        <v>74</v>
      </c>
      <c r="B24" s="22">
        <v>0.45860000000000001</v>
      </c>
    </row>
    <row r="25" spans="1:2" x14ac:dyDescent="0.45">
      <c r="A25" s="1" t="s">
        <v>39</v>
      </c>
      <c r="B25" s="22">
        <v>0.438</v>
      </c>
    </row>
    <row r="26" spans="1:2" x14ac:dyDescent="0.45">
      <c r="A26" s="1" t="s">
        <v>44</v>
      </c>
      <c r="B26" s="22">
        <v>0.433</v>
      </c>
    </row>
    <row r="27" spans="1:2" x14ac:dyDescent="0.45">
      <c r="A27" s="1" t="s">
        <v>28</v>
      </c>
      <c r="B27" s="22">
        <v>0.40479999999999999</v>
      </c>
    </row>
    <row r="28" spans="1:2" x14ac:dyDescent="0.45">
      <c r="A28" s="1" t="s">
        <v>9</v>
      </c>
      <c r="B28" s="22">
        <v>0.38729999999999998</v>
      </c>
    </row>
    <row r="29" spans="1:2" x14ac:dyDescent="0.45">
      <c r="A29" s="1" t="s">
        <v>62</v>
      </c>
      <c r="B29" s="22">
        <v>0.34689999999999999</v>
      </c>
    </row>
    <row r="30" spans="1:2" x14ac:dyDescent="0.45">
      <c r="A30" s="1" t="s">
        <v>38</v>
      </c>
      <c r="B30" s="22">
        <v>0.33700000000000002</v>
      </c>
    </row>
    <row r="31" spans="1:2" x14ac:dyDescent="0.45">
      <c r="A31" s="1" t="s">
        <v>10</v>
      </c>
      <c r="B31" s="22">
        <v>0.64119999999999999</v>
      </c>
    </row>
    <row r="32" spans="1:2" x14ac:dyDescent="0.45">
      <c r="A32" s="1" t="s">
        <v>0</v>
      </c>
      <c r="B32" s="22">
        <v>0.59970000000000001</v>
      </c>
    </row>
    <row r="33" spans="1:2" x14ac:dyDescent="0.45">
      <c r="A33" s="1" t="s">
        <v>45</v>
      </c>
      <c r="B33" s="22">
        <v>0.59360000000000002</v>
      </c>
    </row>
    <row r="34" spans="1:2" x14ac:dyDescent="0.45">
      <c r="A34" s="1" t="s">
        <v>42</v>
      </c>
      <c r="B34" s="22">
        <v>0.58350000000000002</v>
      </c>
    </row>
    <row r="35" spans="1:2" x14ac:dyDescent="0.45">
      <c r="A35" s="1" t="s">
        <v>37</v>
      </c>
      <c r="B35" s="22">
        <v>0.58209999999999995</v>
      </c>
    </row>
    <row r="36" spans="1:2" x14ac:dyDescent="0.45">
      <c r="A36" s="1" t="s">
        <v>15</v>
      </c>
      <c r="B36" s="22">
        <v>0.56059999999999999</v>
      </c>
    </row>
    <row r="37" spans="1:2" x14ac:dyDescent="0.45">
      <c r="A37" s="1" t="s">
        <v>17</v>
      </c>
      <c r="B37" s="22">
        <v>0.5595</v>
      </c>
    </row>
    <row r="38" spans="1:2" x14ac:dyDescent="0.45">
      <c r="A38" s="1" t="s">
        <v>33</v>
      </c>
      <c r="B38" s="22">
        <v>0.54049999999999998</v>
      </c>
    </row>
    <row r="39" spans="1:2" x14ac:dyDescent="0.45">
      <c r="A39" s="1" t="s">
        <v>5</v>
      </c>
      <c r="B39" s="22">
        <v>0.53149999999999997</v>
      </c>
    </row>
    <row r="40" spans="1:2" x14ac:dyDescent="0.45">
      <c r="A40" s="1" t="s">
        <v>22</v>
      </c>
      <c r="B40" s="22">
        <v>0.52380000000000004</v>
      </c>
    </row>
    <row r="41" spans="1:2" x14ac:dyDescent="0.45">
      <c r="A41" s="1" t="s">
        <v>49</v>
      </c>
      <c r="B41" s="22">
        <v>0.52139999999999997</v>
      </c>
    </row>
    <row r="42" spans="1:2" x14ac:dyDescent="0.45">
      <c r="A42" s="1" t="s">
        <v>21</v>
      </c>
      <c r="B42" s="22">
        <v>0.52010000000000001</v>
      </c>
    </row>
    <row r="43" spans="1:2" x14ac:dyDescent="0.45">
      <c r="A43" s="1" t="s">
        <v>1</v>
      </c>
      <c r="B43" s="22">
        <v>0.51259999999999994</v>
      </c>
    </row>
    <row r="44" spans="1:2" x14ac:dyDescent="0.45">
      <c r="A44" s="1" t="s">
        <v>40</v>
      </c>
      <c r="B44" s="22">
        <v>0.51219999999999999</v>
      </c>
    </row>
    <row r="45" spans="1:2" x14ac:dyDescent="0.45">
      <c r="A45" s="1" t="s">
        <v>34</v>
      </c>
      <c r="B45" s="22">
        <v>0.50890000000000002</v>
      </c>
    </row>
    <row r="46" spans="1:2" x14ac:dyDescent="0.45">
      <c r="A46" s="1" t="s">
        <v>47</v>
      </c>
      <c r="B46" s="22">
        <v>0.50170000000000003</v>
      </c>
    </row>
    <row r="47" spans="1:2" x14ac:dyDescent="0.45">
      <c r="A47" s="1" t="s">
        <v>4</v>
      </c>
      <c r="B47" s="22">
        <v>0.496</v>
      </c>
    </row>
    <row r="48" spans="1:2" x14ac:dyDescent="0.45">
      <c r="A48" s="1" t="s">
        <v>3</v>
      </c>
      <c r="B48" s="22">
        <v>0.49440000000000001</v>
      </c>
    </row>
    <row r="49" spans="1:2" x14ac:dyDescent="0.45">
      <c r="A49" s="1" t="s">
        <v>24</v>
      </c>
      <c r="B49" s="22">
        <v>0.49220000000000003</v>
      </c>
    </row>
    <row r="50" spans="1:2" x14ac:dyDescent="0.45">
      <c r="A50" s="1" t="s">
        <v>20</v>
      </c>
      <c r="B50" s="22">
        <v>0.4914</v>
      </c>
    </row>
    <row r="51" spans="1:2" x14ac:dyDescent="0.45">
      <c r="A51" s="1" t="s">
        <v>60</v>
      </c>
      <c r="B51" s="22">
        <v>0.48849999999999999</v>
      </c>
    </row>
    <row r="52" spans="1:2" x14ac:dyDescent="0.45">
      <c r="A52" s="1" t="s">
        <v>6</v>
      </c>
      <c r="B52" s="22">
        <v>0.47720000000000001</v>
      </c>
    </row>
    <row r="53" spans="1:2" x14ac:dyDescent="0.45">
      <c r="A53" s="1" t="s">
        <v>61</v>
      </c>
      <c r="B53" s="22">
        <v>0.47449999999999998</v>
      </c>
    </row>
    <row r="54" spans="1:2" x14ac:dyDescent="0.45">
      <c r="A54" s="1" t="s">
        <v>75</v>
      </c>
      <c r="B54" s="22">
        <v>0.45860000000000001</v>
      </c>
    </row>
    <row r="55" spans="1:2" x14ac:dyDescent="0.45">
      <c r="A55" s="1" t="s">
        <v>13</v>
      </c>
      <c r="B55" s="22">
        <v>0.438</v>
      </c>
    </row>
    <row r="56" spans="1:2" x14ac:dyDescent="0.45">
      <c r="A56" s="1" t="s">
        <v>18</v>
      </c>
      <c r="B56" s="22">
        <v>0.433</v>
      </c>
    </row>
    <row r="57" spans="1:2" x14ac:dyDescent="0.45">
      <c r="A57" s="1" t="s">
        <v>2</v>
      </c>
      <c r="B57" s="22">
        <v>0.40479999999999999</v>
      </c>
    </row>
    <row r="58" spans="1:2" x14ac:dyDescent="0.45">
      <c r="A58" s="1" t="s">
        <v>35</v>
      </c>
      <c r="B58" s="22">
        <v>0.38729999999999998</v>
      </c>
    </row>
    <row r="59" spans="1:2" x14ac:dyDescent="0.45">
      <c r="A59" s="1" t="s">
        <v>57</v>
      </c>
      <c r="B59" s="22">
        <v>0.34689999999999999</v>
      </c>
    </row>
    <row r="60" spans="1:2" x14ac:dyDescent="0.45">
      <c r="A60" s="1" t="s">
        <v>12</v>
      </c>
      <c r="B60" s="22">
        <v>0.33700000000000002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81"/>
  <sheetViews>
    <sheetView topLeftCell="A70" workbookViewId="0">
      <selection activeCell="C78" sqref="C78"/>
    </sheetView>
  </sheetViews>
  <sheetFormatPr defaultRowHeight="18" x14ac:dyDescent="0.55000000000000004"/>
  <cols>
    <col min="1" max="2" width="39" style="16" customWidth="1"/>
  </cols>
  <sheetData>
    <row r="1" spans="1:2" x14ac:dyDescent="0.45">
      <c r="A1" s="12" t="s">
        <v>84</v>
      </c>
      <c r="B1" s="12" t="s">
        <v>85</v>
      </c>
    </row>
    <row r="2" spans="1:2" x14ac:dyDescent="0.45">
      <c r="A2" s="13" t="s">
        <v>86</v>
      </c>
      <c r="B2" s="14" t="s">
        <v>87</v>
      </c>
    </row>
    <row r="3" spans="1:2" x14ac:dyDescent="0.45">
      <c r="A3" s="12" t="s">
        <v>88</v>
      </c>
      <c r="B3" s="12" t="s">
        <v>89</v>
      </c>
    </row>
    <row r="4" spans="1:2" x14ac:dyDescent="0.45">
      <c r="A4" s="13" t="s">
        <v>1</v>
      </c>
      <c r="B4" s="13" t="s">
        <v>90</v>
      </c>
    </row>
    <row r="5" spans="1:2" x14ac:dyDescent="0.45">
      <c r="A5" s="12" t="s">
        <v>5</v>
      </c>
      <c r="B5" s="12" t="s">
        <v>91</v>
      </c>
    </row>
    <row r="6" spans="1:2" x14ac:dyDescent="0.45">
      <c r="A6" s="13" t="s">
        <v>44</v>
      </c>
      <c r="B6" s="13" t="s">
        <v>92</v>
      </c>
    </row>
    <row r="7" spans="1:2" x14ac:dyDescent="0.45">
      <c r="A7" s="12" t="s">
        <v>93</v>
      </c>
      <c r="B7" s="15" t="s">
        <v>87</v>
      </c>
    </row>
    <row r="8" spans="1:2" x14ac:dyDescent="0.45">
      <c r="A8" s="13" t="s">
        <v>94</v>
      </c>
      <c r="B8" s="14" t="s">
        <v>87</v>
      </c>
    </row>
    <row r="9" spans="1:2" x14ac:dyDescent="0.45">
      <c r="A9" s="12" t="s">
        <v>95</v>
      </c>
      <c r="B9" s="15" t="s">
        <v>87</v>
      </c>
    </row>
    <row r="10" spans="1:2" x14ac:dyDescent="0.45">
      <c r="A10" s="13" t="s">
        <v>59</v>
      </c>
      <c r="B10" s="13" t="s">
        <v>96</v>
      </c>
    </row>
    <row r="11" spans="1:2" x14ac:dyDescent="0.45">
      <c r="A11" s="12" t="s">
        <v>97</v>
      </c>
      <c r="B11" s="15" t="s">
        <v>87</v>
      </c>
    </row>
    <row r="12" spans="1:2" x14ac:dyDescent="0.45">
      <c r="A12" s="13" t="s">
        <v>98</v>
      </c>
      <c r="B12" s="14" t="s">
        <v>87</v>
      </c>
    </row>
    <row r="13" spans="1:2" x14ac:dyDescent="0.45">
      <c r="A13" s="12" t="s">
        <v>56</v>
      </c>
      <c r="B13" s="12" t="s">
        <v>99</v>
      </c>
    </row>
    <row r="14" spans="1:2" x14ac:dyDescent="0.45">
      <c r="A14" s="13" t="s">
        <v>38</v>
      </c>
      <c r="B14" s="13" t="s">
        <v>100</v>
      </c>
    </row>
    <row r="15" spans="1:2" x14ac:dyDescent="0.45">
      <c r="A15" s="12" t="s">
        <v>101</v>
      </c>
      <c r="B15" s="12" t="s">
        <v>102</v>
      </c>
    </row>
    <row r="16" spans="1:2" x14ac:dyDescent="0.45">
      <c r="A16" s="13" t="s">
        <v>103</v>
      </c>
      <c r="B16" s="14" t="s">
        <v>87</v>
      </c>
    </row>
    <row r="17" spans="1:2" x14ac:dyDescent="0.45">
      <c r="A17" s="12" t="s">
        <v>104</v>
      </c>
      <c r="B17" s="15" t="s">
        <v>87</v>
      </c>
    </row>
    <row r="18" spans="1:2" x14ac:dyDescent="0.45">
      <c r="A18" s="13" t="s">
        <v>19</v>
      </c>
      <c r="B18" s="13" t="s">
        <v>105</v>
      </c>
    </row>
    <row r="19" spans="1:2" x14ac:dyDescent="0.45">
      <c r="A19" s="12" t="s">
        <v>106</v>
      </c>
      <c r="B19" s="12" t="s">
        <v>107</v>
      </c>
    </row>
    <row r="20" spans="1:2" x14ac:dyDescent="0.45">
      <c r="A20" s="13" t="s">
        <v>76</v>
      </c>
      <c r="B20" s="13" t="s">
        <v>108</v>
      </c>
    </row>
    <row r="21" spans="1:2" x14ac:dyDescent="0.45">
      <c r="A21" s="12" t="s">
        <v>109</v>
      </c>
      <c r="B21" s="12" t="s">
        <v>110</v>
      </c>
    </row>
    <row r="22" spans="1:2" x14ac:dyDescent="0.45">
      <c r="A22" s="13" t="s">
        <v>62</v>
      </c>
      <c r="B22" s="13" t="s">
        <v>111</v>
      </c>
    </row>
    <row r="23" spans="1:2" x14ac:dyDescent="0.45">
      <c r="A23" s="12" t="s">
        <v>112</v>
      </c>
      <c r="B23" s="12" t="s">
        <v>113</v>
      </c>
    </row>
    <row r="24" spans="1:2" x14ac:dyDescent="0.45">
      <c r="A24" s="13" t="s">
        <v>114</v>
      </c>
      <c r="B24" s="14" t="s">
        <v>87</v>
      </c>
    </row>
    <row r="25" spans="1:2" x14ac:dyDescent="0.45">
      <c r="A25" s="12" t="s">
        <v>115</v>
      </c>
      <c r="B25" s="15" t="s">
        <v>87</v>
      </c>
    </row>
    <row r="26" spans="1:2" x14ac:dyDescent="0.45">
      <c r="A26" s="13" t="s">
        <v>116</v>
      </c>
      <c r="B26" s="14" t="s">
        <v>87</v>
      </c>
    </row>
    <row r="27" spans="1:2" x14ac:dyDescent="0.45">
      <c r="A27" s="12" t="s">
        <v>117</v>
      </c>
      <c r="B27" s="12" t="s">
        <v>118</v>
      </c>
    </row>
    <row r="28" spans="1:2" x14ac:dyDescent="0.45">
      <c r="A28" s="13" t="s">
        <v>27</v>
      </c>
      <c r="B28" s="13" t="s">
        <v>119</v>
      </c>
    </row>
    <row r="29" spans="1:2" x14ac:dyDescent="0.45">
      <c r="A29" s="12" t="s">
        <v>120</v>
      </c>
      <c r="B29" s="15" t="s">
        <v>87</v>
      </c>
    </row>
    <row r="30" spans="1:2" x14ac:dyDescent="0.45">
      <c r="A30" s="13" t="s">
        <v>121</v>
      </c>
      <c r="B30" s="14" t="s">
        <v>87</v>
      </c>
    </row>
    <row r="31" spans="1:2" x14ac:dyDescent="0.45">
      <c r="A31" s="12" t="s">
        <v>122</v>
      </c>
      <c r="B31" s="12" t="s">
        <v>123</v>
      </c>
    </row>
    <row r="32" spans="1:2" x14ac:dyDescent="0.45">
      <c r="A32" s="13" t="s">
        <v>7</v>
      </c>
      <c r="B32" s="13" t="s">
        <v>124</v>
      </c>
    </row>
    <row r="33" spans="1:2" x14ac:dyDescent="0.45">
      <c r="A33" s="12" t="s">
        <v>125</v>
      </c>
      <c r="B33" s="15" t="s">
        <v>87</v>
      </c>
    </row>
    <row r="34" spans="1:2" x14ac:dyDescent="0.45">
      <c r="A34" s="13" t="s">
        <v>126</v>
      </c>
      <c r="B34" s="14" t="s">
        <v>87</v>
      </c>
    </row>
    <row r="35" spans="1:2" x14ac:dyDescent="0.45">
      <c r="A35" s="12" t="s">
        <v>127</v>
      </c>
      <c r="B35" s="15" t="s">
        <v>87</v>
      </c>
    </row>
    <row r="36" spans="1:2" x14ac:dyDescent="0.45">
      <c r="A36" s="13" t="s">
        <v>128</v>
      </c>
      <c r="B36" s="39" t="s">
        <v>290</v>
      </c>
    </row>
    <row r="37" spans="1:2" x14ac:dyDescent="0.45">
      <c r="A37" s="12" t="s">
        <v>129</v>
      </c>
      <c r="B37" s="15" t="s">
        <v>87</v>
      </c>
    </row>
    <row r="38" spans="1:2" x14ac:dyDescent="0.45">
      <c r="A38" s="13" t="s">
        <v>130</v>
      </c>
      <c r="B38" s="14" t="s">
        <v>87</v>
      </c>
    </row>
    <row r="39" spans="1:2" x14ac:dyDescent="0.45">
      <c r="A39" s="12" t="s">
        <v>131</v>
      </c>
      <c r="B39" s="12" t="s">
        <v>132</v>
      </c>
    </row>
    <row r="40" spans="1:2" x14ac:dyDescent="0.45">
      <c r="A40" s="13" t="s">
        <v>133</v>
      </c>
      <c r="B40" s="14" t="s">
        <v>87</v>
      </c>
    </row>
    <row r="41" spans="1:2" x14ac:dyDescent="0.45">
      <c r="A41" s="12" t="s">
        <v>134</v>
      </c>
      <c r="B41" s="12" t="s">
        <v>135</v>
      </c>
    </row>
    <row r="42" spans="1:2" x14ac:dyDescent="0.45">
      <c r="A42" s="13" t="s">
        <v>136</v>
      </c>
      <c r="B42" s="14" t="s">
        <v>87</v>
      </c>
    </row>
    <row r="43" spans="1:2" x14ac:dyDescent="0.45">
      <c r="A43" s="12" t="s">
        <v>137</v>
      </c>
      <c r="B43" s="15" t="s">
        <v>87</v>
      </c>
    </row>
    <row r="44" spans="1:2" x14ac:dyDescent="0.45">
      <c r="A44" s="13" t="s">
        <v>32</v>
      </c>
      <c r="B44" s="13" t="s">
        <v>138</v>
      </c>
    </row>
    <row r="45" spans="1:2" x14ac:dyDescent="0.45">
      <c r="A45" s="12" t="s">
        <v>0</v>
      </c>
      <c r="B45" s="12" t="s">
        <v>139</v>
      </c>
    </row>
    <row r="46" spans="1:2" x14ac:dyDescent="0.45">
      <c r="A46" s="13" t="s">
        <v>140</v>
      </c>
      <c r="B46" s="14" t="s">
        <v>87</v>
      </c>
    </row>
    <row r="47" spans="1:2" x14ac:dyDescent="0.45">
      <c r="A47" s="12" t="s">
        <v>141</v>
      </c>
      <c r="B47" s="15" t="s">
        <v>87</v>
      </c>
    </row>
    <row r="48" spans="1:2" x14ac:dyDescent="0.45">
      <c r="A48" s="13" t="s">
        <v>142</v>
      </c>
      <c r="B48" s="14" t="s">
        <v>87</v>
      </c>
    </row>
    <row r="49" spans="1:2" x14ac:dyDescent="0.45">
      <c r="A49" s="12" t="s">
        <v>143</v>
      </c>
      <c r="B49" s="15" t="s">
        <v>87</v>
      </c>
    </row>
    <row r="50" spans="1:2" x14ac:dyDescent="0.45">
      <c r="A50" s="13" t="s">
        <v>144</v>
      </c>
      <c r="B50" s="14" t="s">
        <v>87</v>
      </c>
    </row>
    <row r="51" spans="1:2" x14ac:dyDescent="0.45">
      <c r="A51" s="12" t="s">
        <v>145</v>
      </c>
      <c r="B51" s="15" t="s">
        <v>87</v>
      </c>
    </row>
    <row r="52" spans="1:2" x14ac:dyDescent="0.45">
      <c r="A52" s="13" t="s">
        <v>146</v>
      </c>
      <c r="B52" s="14" t="s">
        <v>87</v>
      </c>
    </row>
    <row r="53" spans="1:2" x14ac:dyDescent="0.45">
      <c r="A53" s="12" t="s">
        <v>147</v>
      </c>
      <c r="B53" s="15" t="s">
        <v>87</v>
      </c>
    </row>
    <row r="54" spans="1:2" x14ac:dyDescent="0.45">
      <c r="A54" s="13" t="s">
        <v>148</v>
      </c>
      <c r="B54" s="14" t="s">
        <v>87</v>
      </c>
    </row>
    <row r="55" spans="1:2" x14ac:dyDescent="0.45">
      <c r="A55" s="12" t="s">
        <v>149</v>
      </c>
      <c r="B55" s="15" t="s">
        <v>87</v>
      </c>
    </row>
    <row r="56" spans="1:2" x14ac:dyDescent="0.45">
      <c r="A56" s="13" t="s">
        <v>6</v>
      </c>
      <c r="B56" s="13" t="s">
        <v>150</v>
      </c>
    </row>
    <row r="57" spans="1:2" x14ac:dyDescent="0.45">
      <c r="A57" s="12" t="s">
        <v>151</v>
      </c>
      <c r="B57" s="15" t="s">
        <v>87</v>
      </c>
    </row>
    <row r="58" spans="1:2" x14ac:dyDescent="0.45">
      <c r="A58" s="13" t="s">
        <v>83</v>
      </c>
      <c r="B58" s="13" t="s">
        <v>152</v>
      </c>
    </row>
    <row r="59" spans="1:2" x14ac:dyDescent="0.45">
      <c r="A59" s="12" t="s">
        <v>30</v>
      </c>
      <c r="B59" s="12" t="s">
        <v>153</v>
      </c>
    </row>
    <row r="60" spans="1:2" x14ac:dyDescent="0.45">
      <c r="A60" s="13" t="s">
        <v>8</v>
      </c>
      <c r="B60" s="13" t="s">
        <v>154</v>
      </c>
    </row>
    <row r="61" spans="1:2" x14ac:dyDescent="0.45">
      <c r="A61" s="12" t="s">
        <v>155</v>
      </c>
      <c r="B61" s="15" t="s">
        <v>87</v>
      </c>
    </row>
    <row r="62" spans="1:2" x14ac:dyDescent="0.45">
      <c r="A62" s="13" t="s">
        <v>156</v>
      </c>
      <c r="B62" s="14" t="s">
        <v>87</v>
      </c>
    </row>
    <row r="63" spans="1:2" x14ac:dyDescent="0.45">
      <c r="A63" s="12" t="s">
        <v>157</v>
      </c>
      <c r="B63" s="12" t="s">
        <v>158</v>
      </c>
    </row>
    <row r="64" spans="1:2" x14ac:dyDescent="0.45">
      <c r="A64" s="13" t="s">
        <v>47</v>
      </c>
      <c r="B64" s="13" t="s">
        <v>159</v>
      </c>
    </row>
    <row r="65" spans="1:2" x14ac:dyDescent="0.45">
      <c r="A65" s="12" t="s">
        <v>160</v>
      </c>
      <c r="B65" s="15" t="s">
        <v>87</v>
      </c>
    </row>
    <row r="66" spans="1:2" x14ac:dyDescent="0.45">
      <c r="A66" s="13" t="s">
        <v>36</v>
      </c>
      <c r="B66" s="13" t="s">
        <v>161</v>
      </c>
    </row>
    <row r="67" spans="1:2" x14ac:dyDescent="0.45">
      <c r="A67" s="12" t="s">
        <v>162</v>
      </c>
      <c r="B67" s="15" t="s">
        <v>87</v>
      </c>
    </row>
    <row r="68" spans="1:2" x14ac:dyDescent="0.45">
      <c r="A68" s="13" t="s">
        <v>2</v>
      </c>
      <c r="B68" s="13" t="s">
        <v>163</v>
      </c>
    </row>
    <row r="69" spans="1:2" x14ac:dyDescent="0.45">
      <c r="A69" s="12" t="s">
        <v>164</v>
      </c>
      <c r="B69" s="15" t="s">
        <v>87</v>
      </c>
    </row>
    <row r="70" spans="1:2" x14ac:dyDescent="0.45">
      <c r="A70" s="13" t="s">
        <v>165</v>
      </c>
      <c r="B70" s="14" t="s">
        <v>87</v>
      </c>
    </row>
    <row r="71" spans="1:2" x14ac:dyDescent="0.45">
      <c r="A71" s="12" t="s">
        <v>166</v>
      </c>
      <c r="B71" s="15" t="s">
        <v>87</v>
      </c>
    </row>
    <row r="72" spans="1:2" x14ac:dyDescent="0.45">
      <c r="A72" s="13" t="s">
        <v>167</v>
      </c>
      <c r="B72" s="14" t="s">
        <v>87</v>
      </c>
    </row>
    <row r="73" spans="1:2" x14ac:dyDescent="0.45">
      <c r="A73" s="12" t="s">
        <v>42</v>
      </c>
      <c r="B73" s="12" t="s">
        <v>168</v>
      </c>
    </row>
    <row r="74" spans="1:2" x14ac:dyDescent="0.45">
      <c r="A74" s="13" t="s">
        <v>169</v>
      </c>
      <c r="B74" s="14" t="s">
        <v>87</v>
      </c>
    </row>
    <row r="75" spans="1:2" x14ac:dyDescent="0.45">
      <c r="A75" s="12" t="s">
        <v>170</v>
      </c>
      <c r="B75" s="15" t="s">
        <v>87</v>
      </c>
    </row>
    <row r="76" spans="1:2" x14ac:dyDescent="0.45">
      <c r="A76" s="13" t="s">
        <v>15</v>
      </c>
      <c r="B76" s="13" t="s">
        <v>171</v>
      </c>
    </row>
    <row r="77" spans="1:2" x14ac:dyDescent="0.45">
      <c r="A77" s="12" t="s">
        <v>172</v>
      </c>
      <c r="B77" s="13" t="s">
        <v>293</v>
      </c>
    </row>
    <row r="78" spans="1:2" x14ac:dyDescent="0.45">
      <c r="A78" s="13" t="s">
        <v>22</v>
      </c>
      <c r="B78" s="13" t="s">
        <v>173</v>
      </c>
    </row>
    <row r="79" spans="1:2" x14ac:dyDescent="0.45">
      <c r="A79" s="12" t="s">
        <v>174</v>
      </c>
      <c r="B79" s="15" t="s">
        <v>87</v>
      </c>
    </row>
    <row r="80" spans="1:2" x14ac:dyDescent="0.45">
      <c r="A80" s="13" t="s">
        <v>52</v>
      </c>
      <c r="B80" s="13" t="s">
        <v>175</v>
      </c>
    </row>
    <row r="81" spans="1:2" x14ac:dyDescent="0.45">
      <c r="A81" s="12" t="s">
        <v>45</v>
      </c>
      <c r="B81" s="12" t="s">
        <v>176</v>
      </c>
    </row>
    <row r="82" spans="1:2" x14ac:dyDescent="0.45">
      <c r="A82" s="13" t="s">
        <v>177</v>
      </c>
      <c r="B82" s="13" t="s">
        <v>178</v>
      </c>
    </row>
    <row r="83" spans="1:2" x14ac:dyDescent="0.45">
      <c r="A83" s="12" t="s">
        <v>179</v>
      </c>
      <c r="B83" s="15" t="s">
        <v>87</v>
      </c>
    </row>
    <row r="84" spans="1:2" x14ac:dyDescent="0.45">
      <c r="A84" s="13" t="s">
        <v>57</v>
      </c>
      <c r="B84" s="13" t="s">
        <v>180</v>
      </c>
    </row>
    <row r="85" spans="1:2" x14ac:dyDescent="0.45">
      <c r="A85" s="12" t="s">
        <v>181</v>
      </c>
      <c r="B85" s="15" t="s">
        <v>87</v>
      </c>
    </row>
    <row r="86" spans="1:2" x14ac:dyDescent="0.45">
      <c r="A86" s="13" t="s">
        <v>13</v>
      </c>
      <c r="B86" s="13" t="s">
        <v>182</v>
      </c>
    </row>
    <row r="87" spans="1:2" x14ac:dyDescent="0.45">
      <c r="A87" s="12" t="s">
        <v>183</v>
      </c>
      <c r="B87" s="12" t="s">
        <v>184</v>
      </c>
    </row>
    <row r="88" spans="1:2" x14ac:dyDescent="0.45">
      <c r="A88" s="13" t="s">
        <v>185</v>
      </c>
      <c r="B88" s="13" t="s">
        <v>186</v>
      </c>
    </row>
    <row r="89" spans="1:2" x14ac:dyDescent="0.45">
      <c r="A89" s="12" t="s">
        <v>26</v>
      </c>
      <c r="B89" s="12" t="s">
        <v>187</v>
      </c>
    </row>
    <row r="90" spans="1:2" x14ac:dyDescent="0.45">
      <c r="A90" s="13" t="s">
        <v>188</v>
      </c>
      <c r="B90" s="14" t="s">
        <v>87</v>
      </c>
    </row>
    <row r="91" spans="1:2" x14ac:dyDescent="0.45">
      <c r="A91" s="12" t="s">
        <v>189</v>
      </c>
      <c r="B91" s="15" t="s">
        <v>87</v>
      </c>
    </row>
    <row r="92" spans="1:2" x14ac:dyDescent="0.45">
      <c r="A92" s="13" t="s">
        <v>33</v>
      </c>
      <c r="B92" s="13" t="s">
        <v>190</v>
      </c>
    </row>
    <row r="93" spans="1:2" x14ac:dyDescent="0.45">
      <c r="A93" s="12" t="s">
        <v>64</v>
      </c>
      <c r="B93" s="12" t="s">
        <v>191</v>
      </c>
    </row>
    <row r="94" spans="1:2" x14ac:dyDescent="0.45">
      <c r="A94" s="13" t="s">
        <v>16</v>
      </c>
      <c r="B94" s="13" t="s">
        <v>192</v>
      </c>
    </row>
    <row r="95" spans="1:2" x14ac:dyDescent="0.45">
      <c r="A95" s="12" t="s">
        <v>193</v>
      </c>
      <c r="B95" s="15" t="s">
        <v>87</v>
      </c>
    </row>
    <row r="96" spans="1:2" x14ac:dyDescent="0.45">
      <c r="A96" s="13" t="s">
        <v>194</v>
      </c>
      <c r="B96" s="13" t="s">
        <v>195</v>
      </c>
    </row>
    <row r="97" spans="1:2" x14ac:dyDescent="0.45">
      <c r="A97" s="12" t="s">
        <v>196</v>
      </c>
      <c r="B97" s="15" t="s">
        <v>87</v>
      </c>
    </row>
    <row r="98" spans="1:2" x14ac:dyDescent="0.45">
      <c r="A98" s="13" t="s">
        <v>197</v>
      </c>
      <c r="B98" s="14" t="s">
        <v>87</v>
      </c>
    </row>
    <row r="99" spans="1:2" x14ac:dyDescent="0.45">
      <c r="A99" s="12" t="s">
        <v>40</v>
      </c>
      <c r="B99" s="12" t="s">
        <v>198</v>
      </c>
    </row>
    <row r="100" spans="1:2" x14ac:dyDescent="0.45">
      <c r="A100" s="13" t="s">
        <v>199</v>
      </c>
      <c r="B100" s="14" t="s">
        <v>87</v>
      </c>
    </row>
    <row r="101" spans="1:2" x14ac:dyDescent="0.45">
      <c r="A101" s="12" t="s">
        <v>12</v>
      </c>
      <c r="B101" s="12" t="s">
        <v>200</v>
      </c>
    </row>
    <row r="102" spans="1:2" x14ac:dyDescent="0.45">
      <c r="A102" s="13" t="s">
        <v>201</v>
      </c>
      <c r="B102" s="14" t="s">
        <v>87</v>
      </c>
    </row>
    <row r="103" spans="1:2" x14ac:dyDescent="0.45">
      <c r="A103" s="12" t="s">
        <v>202</v>
      </c>
      <c r="B103" s="15" t="s">
        <v>87</v>
      </c>
    </row>
    <row r="104" spans="1:2" x14ac:dyDescent="0.45">
      <c r="A104" s="13" t="s">
        <v>75</v>
      </c>
      <c r="B104" s="13" t="s">
        <v>203</v>
      </c>
    </row>
    <row r="105" spans="1:2" x14ac:dyDescent="0.45">
      <c r="A105" s="12" t="s">
        <v>35</v>
      </c>
      <c r="B105" s="12" t="s">
        <v>204</v>
      </c>
    </row>
    <row r="106" spans="1:2" x14ac:dyDescent="0.45">
      <c r="A106" s="13" t="s">
        <v>205</v>
      </c>
      <c r="B106" s="40" t="s">
        <v>291</v>
      </c>
    </row>
    <row r="107" spans="1:2" x14ac:dyDescent="0.45">
      <c r="A107" s="12" t="s">
        <v>206</v>
      </c>
      <c r="B107" s="12" t="s">
        <v>207</v>
      </c>
    </row>
    <row r="108" spans="1:2" x14ac:dyDescent="0.45">
      <c r="A108" s="13" t="s">
        <v>208</v>
      </c>
      <c r="B108" s="14" t="s">
        <v>87</v>
      </c>
    </row>
    <row r="109" spans="1:2" x14ac:dyDescent="0.45">
      <c r="A109" s="12" t="s">
        <v>209</v>
      </c>
      <c r="B109" s="15" t="s">
        <v>87</v>
      </c>
    </row>
    <row r="110" spans="1:2" x14ac:dyDescent="0.45">
      <c r="A110" s="13" t="s">
        <v>31</v>
      </c>
      <c r="B110" s="13" t="s">
        <v>210</v>
      </c>
    </row>
    <row r="111" spans="1:2" x14ac:dyDescent="0.45">
      <c r="A111" s="12" t="s">
        <v>211</v>
      </c>
      <c r="B111" s="15" t="s">
        <v>87</v>
      </c>
    </row>
    <row r="112" spans="1:2" x14ac:dyDescent="0.45">
      <c r="A112" s="13" t="s">
        <v>212</v>
      </c>
      <c r="B112" s="13" t="s">
        <v>213</v>
      </c>
    </row>
    <row r="113" spans="1:2" x14ac:dyDescent="0.45">
      <c r="A113" s="12" t="s">
        <v>34</v>
      </c>
      <c r="B113" s="12" t="s">
        <v>214</v>
      </c>
    </row>
    <row r="114" spans="1:2" x14ac:dyDescent="0.45">
      <c r="A114" s="13" t="s">
        <v>4</v>
      </c>
      <c r="B114" s="13" t="s">
        <v>215</v>
      </c>
    </row>
    <row r="115" spans="1:2" x14ac:dyDescent="0.45">
      <c r="A115" s="12" t="s">
        <v>216</v>
      </c>
      <c r="B115" s="15" t="s">
        <v>87</v>
      </c>
    </row>
    <row r="116" spans="1:2" x14ac:dyDescent="0.45">
      <c r="A116" s="13" t="s">
        <v>217</v>
      </c>
      <c r="B116" s="14" t="s">
        <v>87</v>
      </c>
    </row>
    <row r="117" spans="1:2" x14ac:dyDescent="0.45">
      <c r="A117" s="12" t="s">
        <v>11</v>
      </c>
      <c r="B117" s="12" t="s">
        <v>218</v>
      </c>
    </row>
    <row r="118" spans="1:2" x14ac:dyDescent="0.45">
      <c r="A118" s="13" t="s">
        <v>50</v>
      </c>
      <c r="B118" s="13" t="s">
        <v>219</v>
      </c>
    </row>
    <row r="119" spans="1:2" x14ac:dyDescent="0.45">
      <c r="A119" s="12" t="s">
        <v>3</v>
      </c>
      <c r="B119" s="12" t="s">
        <v>220</v>
      </c>
    </row>
    <row r="120" spans="1:2" x14ac:dyDescent="0.45">
      <c r="A120" s="13" t="s">
        <v>74</v>
      </c>
      <c r="B120" s="13" t="s">
        <v>221</v>
      </c>
    </row>
    <row r="121" spans="1:2" x14ac:dyDescent="0.45">
      <c r="A121" s="12" t="s">
        <v>222</v>
      </c>
      <c r="B121" s="15" t="s">
        <v>87</v>
      </c>
    </row>
    <row r="122" spans="1:2" x14ac:dyDescent="0.45">
      <c r="A122" s="13" t="s">
        <v>20</v>
      </c>
      <c r="B122" s="13" t="s">
        <v>223</v>
      </c>
    </row>
    <row r="123" spans="1:2" x14ac:dyDescent="0.45">
      <c r="A123" s="12" t="s">
        <v>224</v>
      </c>
      <c r="B123" s="15" t="s">
        <v>87</v>
      </c>
    </row>
    <row r="124" spans="1:2" x14ac:dyDescent="0.45">
      <c r="A124" s="13" t="s">
        <v>48</v>
      </c>
      <c r="B124" s="13" t="s">
        <v>225</v>
      </c>
    </row>
    <row r="125" spans="1:2" x14ac:dyDescent="0.45">
      <c r="A125" s="12" t="s">
        <v>17</v>
      </c>
      <c r="B125" s="12" t="s">
        <v>226</v>
      </c>
    </row>
    <row r="126" spans="1:2" x14ac:dyDescent="0.45">
      <c r="A126" s="13" t="s">
        <v>77</v>
      </c>
      <c r="B126" s="12" t="s">
        <v>227</v>
      </c>
    </row>
    <row r="127" spans="1:2" x14ac:dyDescent="0.45">
      <c r="A127" s="12" t="s">
        <v>51</v>
      </c>
      <c r="B127" s="12" t="s">
        <v>228</v>
      </c>
    </row>
    <row r="128" spans="1:2" x14ac:dyDescent="0.45">
      <c r="A128" s="13" t="s">
        <v>229</v>
      </c>
      <c r="B128" s="14" t="s">
        <v>87</v>
      </c>
    </row>
    <row r="129" spans="1:2" x14ac:dyDescent="0.45">
      <c r="A129" s="12" t="s">
        <v>230</v>
      </c>
      <c r="B129" s="12" t="s">
        <v>231</v>
      </c>
    </row>
    <row r="130" spans="1:2" x14ac:dyDescent="0.45">
      <c r="A130" s="13" t="s">
        <v>9</v>
      </c>
      <c r="B130" s="13" t="s">
        <v>232</v>
      </c>
    </row>
    <row r="131" spans="1:2" x14ac:dyDescent="0.45">
      <c r="A131" s="12" t="s">
        <v>41</v>
      </c>
      <c r="B131" s="12" t="s">
        <v>233</v>
      </c>
    </row>
    <row r="132" spans="1:2" x14ac:dyDescent="0.45">
      <c r="A132" s="13" t="s">
        <v>234</v>
      </c>
      <c r="B132" s="14" t="s">
        <v>87</v>
      </c>
    </row>
    <row r="133" spans="1:2" x14ac:dyDescent="0.45">
      <c r="A133" s="12" t="s">
        <v>235</v>
      </c>
      <c r="B133" s="12" t="s">
        <v>236</v>
      </c>
    </row>
    <row r="134" spans="1:2" x14ac:dyDescent="0.45">
      <c r="A134" s="13" t="s">
        <v>237</v>
      </c>
      <c r="B134" s="14" t="s">
        <v>87</v>
      </c>
    </row>
    <row r="135" spans="1:2" x14ac:dyDescent="0.45">
      <c r="A135" s="12" t="s">
        <v>14</v>
      </c>
      <c r="B135" s="12" t="s">
        <v>238</v>
      </c>
    </row>
    <row r="136" spans="1:2" x14ac:dyDescent="0.45">
      <c r="A136" s="13" t="s">
        <v>239</v>
      </c>
      <c r="B136" s="13" t="s">
        <v>240</v>
      </c>
    </row>
    <row r="137" spans="1:2" x14ac:dyDescent="0.45">
      <c r="A137" s="12" t="s">
        <v>241</v>
      </c>
      <c r="B137" s="15" t="s">
        <v>87</v>
      </c>
    </row>
    <row r="138" spans="1:2" x14ac:dyDescent="0.45">
      <c r="A138" s="13" t="s">
        <v>242</v>
      </c>
      <c r="B138" s="14" t="s">
        <v>87</v>
      </c>
    </row>
    <row r="139" spans="1:2" x14ac:dyDescent="0.45">
      <c r="A139" s="12" t="s">
        <v>39</v>
      </c>
      <c r="B139" s="12" t="s">
        <v>243</v>
      </c>
    </row>
    <row r="140" spans="1:2" x14ac:dyDescent="0.45">
      <c r="A140" s="13" t="s">
        <v>58</v>
      </c>
      <c r="B140" s="13" t="s">
        <v>244</v>
      </c>
    </row>
    <row r="141" spans="1:2" x14ac:dyDescent="0.45">
      <c r="A141" s="12" t="s">
        <v>245</v>
      </c>
      <c r="B141" s="15" t="s">
        <v>87</v>
      </c>
    </row>
    <row r="142" spans="1:2" x14ac:dyDescent="0.45">
      <c r="A142" s="13" t="s">
        <v>82</v>
      </c>
      <c r="B142" s="13" t="s">
        <v>246</v>
      </c>
    </row>
    <row r="143" spans="1:2" x14ac:dyDescent="0.45">
      <c r="A143" s="12" t="s">
        <v>247</v>
      </c>
      <c r="B143" s="15" t="s">
        <v>87</v>
      </c>
    </row>
    <row r="144" spans="1:2" x14ac:dyDescent="0.45">
      <c r="A144" s="13" t="s">
        <v>10</v>
      </c>
      <c r="B144" s="13" t="s">
        <v>248</v>
      </c>
    </row>
    <row r="145" spans="1:2" x14ac:dyDescent="0.45">
      <c r="A145" s="12" t="s">
        <v>249</v>
      </c>
      <c r="B145" s="15" t="s">
        <v>87</v>
      </c>
    </row>
    <row r="146" spans="1:2" x14ac:dyDescent="0.45">
      <c r="A146" s="13" t="s">
        <v>37</v>
      </c>
      <c r="B146" s="13" t="s">
        <v>250</v>
      </c>
    </row>
    <row r="147" spans="1:2" x14ac:dyDescent="0.45">
      <c r="A147" s="12" t="s">
        <v>251</v>
      </c>
      <c r="B147" s="15" t="s">
        <v>87</v>
      </c>
    </row>
    <row r="148" spans="1:2" x14ac:dyDescent="0.45">
      <c r="A148" s="13" t="s">
        <v>25</v>
      </c>
      <c r="B148" s="13" t="s">
        <v>252</v>
      </c>
    </row>
    <row r="149" spans="1:2" x14ac:dyDescent="0.45">
      <c r="A149" s="12" t="s">
        <v>253</v>
      </c>
      <c r="B149" s="15" t="s">
        <v>87</v>
      </c>
    </row>
    <row r="150" spans="1:2" x14ac:dyDescent="0.45">
      <c r="A150" s="13" t="s">
        <v>254</v>
      </c>
      <c r="B150" s="13" t="s">
        <v>255</v>
      </c>
    </row>
    <row r="151" spans="1:2" x14ac:dyDescent="0.45">
      <c r="A151" s="12" t="s">
        <v>256</v>
      </c>
      <c r="B151" s="12" t="s">
        <v>257</v>
      </c>
    </row>
    <row r="152" spans="1:2" x14ac:dyDescent="0.45">
      <c r="A152" s="13" t="s">
        <v>258</v>
      </c>
      <c r="B152" s="14" t="s">
        <v>87</v>
      </c>
    </row>
    <row r="153" spans="1:2" x14ac:dyDescent="0.45">
      <c r="A153" s="12" t="s">
        <v>259</v>
      </c>
      <c r="B153" s="15" t="s">
        <v>87</v>
      </c>
    </row>
    <row r="154" spans="1:2" x14ac:dyDescent="0.45">
      <c r="A154" s="13" t="s">
        <v>80</v>
      </c>
      <c r="B154" s="13" t="s">
        <v>260</v>
      </c>
    </row>
    <row r="155" spans="1:2" x14ac:dyDescent="0.45">
      <c r="A155" s="12" t="s">
        <v>60</v>
      </c>
      <c r="B155" s="12" t="s">
        <v>261</v>
      </c>
    </row>
    <row r="156" spans="1:2" x14ac:dyDescent="0.45">
      <c r="A156" s="13" t="s">
        <v>23</v>
      </c>
      <c r="B156" s="13" t="s">
        <v>262</v>
      </c>
    </row>
    <row r="157" spans="1:2" x14ac:dyDescent="0.45">
      <c r="A157" s="12" t="s">
        <v>263</v>
      </c>
      <c r="B157" s="15" t="s">
        <v>87</v>
      </c>
    </row>
    <row r="158" spans="1:2" x14ac:dyDescent="0.45">
      <c r="A158" s="13" t="s">
        <v>24</v>
      </c>
      <c r="B158" s="13" t="s">
        <v>264</v>
      </c>
    </row>
    <row r="159" spans="1:2" x14ac:dyDescent="0.45">
      <c r="A159" s="12" t="s">
        <v>265</v>
      </c>
      <c r="B159" s="15" t="s">
        <v>87</v>
      </c>
    </row>
    <row r="160" spans="1:2" x14ac:dyDescent="0.45">
      <c r="A160" s="13" t="s">
        <v>21</v>
      </c>
      <c r="B160" s="13" t="s">
        <v>266</v>
      </c>
    </row>
    <row r="161" spans="1:2" x14ac:dyDescent="0.45">
      <c r="A161" s="12" t="s">
        <v>49</v>
      </c>
      <c r="B161" s="12" t="s">
        <v>267</v>
      </c>
    </row>
    <row r="162" spans="1:2" x14ac:dyDescent="0.45">
      <c r="A162" s="13" t="s">
        <v>268</v>
      </c>
      <c r="B162" s="14" t="s">
        <v>87</v>
      </c>
    </row>
    <row r="163" spans="1:2" x14ac:dyDescent="0.45">
      <c r="A163" s="12" t="s">
        <v>54</v>
      </c>
      <c r="B163" s="12" t="s">
        <v>269</v>
      </c>
    </row>
    <row r="164" spans="1:2" x14ac:dyDescent="0.45">
      <c r="A164" s="13" t="s">
        <v>270</v>
      </c>
      <c r="B164" s="13" t="s">
        <v>271</v>
      </c>
    </row>
    <row r="165" spans="1:2" x14ac:dyDescent="0.45">
      <c r="A165" s="12" t="s">
        <v>272</v>
      </c>
      <c r="B165" s="15" t="s">
        <v>87</v>
      </c>
    </row>
    <row r="166" spans="1:2" x14ac:dyDescent="0.45">
      <c r="A166" s="13" t="s">
        <v>63</v>
      </c>
      <c r="B166" s="13" t="s">
        <v>273</v>
      </c>
    </row>
    <row r="167" spans="1:2" x14ac:dyDescent="0.45">
      <c r="A167" s="12" t="s">
        <v>274</v>
      </c>
      <c r="B167" s="15" t="s">
        <v>87</v>
      </c>
    </row>
    <row r="168" spans="1:2" x14ac:dyDescent="0.45">
      <c r="A168" s="13" t="s">
        <v>55</v>
      </c>
      <c r="B168" s="13" t="s">
        <v>275</v>
      </c>
    </row>
    <row r="169" spans="1:2" x14ac:dyDescent="0.45">
      <c r="A169" s="12" t="s">
        <v>18</v>
      </c>
      <c r="B169" s="12" t="s">
        <v>276</v>
      </c>
    </row>
    <row r="170" spans="1:2" x14ac:dyDescent="0.45">
      <c r="A170" s="13" t="s">
        <v>79</v>
      </c>
      <c r="B170" s="13" t="s">
        <v>277</v>
      </c>
    </row>
    <row r="171" spans="1:2" x14ac:dyDescent="0.45">
      <c r="A171" s="12" t="s">
        <v>278</v>
      </c>
      <c r="B171" s="12" t="s">
        <v>279</v>
      </c>
    </row>
    <row r="172" spans="1:2" x14ac:dyDescent="0.45">
      <c r="A172" s="13" t="s">
        <v>28</v>
      </c>
      <c r="B172" s="13" t="s">
        <v>280</v>
      </c>
    </row>
    <row r="173" spans="1:2" x14ac:dyDescent="0.45">
      <c r="A173" s="12" t="s">
        <v>281</v>
      </c>
      <c r="B173" s="15" t="s">
        <v>87</v>
      </c>
    </row>
    <row r="174" spans="1:2" x14ac:dyDescent="0.45">
      <c r="A174" s="13" t="s">
        <v>43</v>
      </c>
      <c r="B174" s="13" t="s">
        <v>282</v>
      </c>
    </row>
    <row r="175" spans="1:2" x14ac:dyDescent="0.45">
      <c r="A175" s="12" t="s">
        <v>283</v>
      </c>
      <c r="B175" s="15" t="s">
        <v>87</v>
      </c>
    </row>
    <row r="176" spans="1:2" x14ac:dyDescent="0.45">
      <c r="A176" s="13" t="s">
        <v>61</v>
      </c>
      <c r="B176" s="13" t="s">
        <v>284</v>
      </c>
    </row>
    <row r="177" spans="1:2" x14ac:dyDescent="0.45">
      <c r="A177" s="12" t="s">
        <v>285</v>
      </c>
      <c r="B177" s="15" t="s">
        <v>87</v>
      </c>
    </row>
    <row r="178" spans="1:2" x14ac:dyDescent="0.45">
      <c r="A178" s="13" t="s">
        <v>69</v>
      </c>
      <c r="B178" s="13" t="s">
        <v>286</v>
      </c>
    </row>
    <row r="179" spans="1:2" x14ac:dyDescent="0.45">
      <c r="A179" s="12" t="s">
        <v>78</v>
      </c>
      <c r="B179" s="15" t="s">
        <v>287</v>
      </c>
    </row>
    <row r="180" spans="1:2" x14ac:dyDescent="0.45">
      <c r="A180" s="13" t="s">
        <v>53</v>
      </c>
      <c r="B180" s="13" t="s">
        <v>288</v>
      </c>
    </row>
    <row r="181" spans="1:2" x14ac:dyDescent="0.45">
      <c r="A181" s="12" t="s">
        <v>29</v>
      </c>
      <c r="B181" s="12" t="s">
        <v>289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2"/>
  <sheetViews>
    <sheetView topLeftCell="A37" workbookViewId="0">
      <selection activeCell="A61" sqref="A61:A62"/>
    </sheetView>
  </sheetViews>
  <sheetFormatPr defaultRowHeight="14.25" x14ac:dyDescent="0.45"/>
  <cols>
    <col min="1" max="1" width="23.86328125" customWidth="1"/>
    <col min="3" max="3" width="31.73046875" bestFit="1" customWidth="1"/>
  </cols>
  <sheetData>
    <row r="1" spans="1:3" x14ac:dyDescent="0.45">
      <c r="A1" s="2" t="s">
        <v>1</v>
      </c>
      <c r="B1">
        <v>7</v>
      </c>
      <c r="C1" t="str">
        <f>VLOOKUP(A1,'Stand Februari'!B:C,2,FALSE)</f>
        <v>Alfons Rietveld</v>
      </c>
    </row>
    <row r="2" spans="1:3" x14ac:dyDescent="0.45">
      <c r="A2" s="2" t="s">
        <v>5</v>
      </c>
      <c r="B2">
        <v>-4</v>
      </c>
      <c r="C2" t="str">
        <f>VLOOKUP(A2,'Stand Februari'!B:C,2,FALSE)</f>
        <v>Angela de Ruijter</v>
      </c>
    </row>
    <row r="3" spans="1:3" x14ac:dyDescent="0.45">
      <c r="A3" s="2" t="s">
        <v>44</v>
      </c>
      <c r="B3">
        <v>-9</v>
      </c>
      <c r="C3" t="str">
        <f>VLOOKUP(A3,'Stand Februari'!B:C,2,FALSE)</f>
        <v>Anna Feitsma</v>
      </c>
    </row>
    <row r="4" spans="1:3" x14ac:dyDescent="0.45">
      <c r="A4" s="2" t="s">
        <v>56</v>
      </c>
      <c r="B4">
        <v>-57</v>
      </c>
      <c r="C4" t="str">
        <f>VLOOKUP(A4,'Stand Februari'!B:C,2,FALSE)</f>
        <v>Ans Arts</v>
      </c>
    </row>
    <row r="5" spans="1:3" x14ac:dyDescent="0.45">
      <c r="A5" s="2" t="s">
        <v>38</v>
      </c>
      <c r="B5">
        <v>-57</v>
      </c>
      <c r="C5" t="str">
        <f>VLOOKUP(A5,'Stand Februari'!B:C,2,FALSE)</f>
        <v>Ans Brancart</v>
      </c>
    </row>
    <row r="6" spans="1:3" x14ac:dyDescent="0.45">
      <c r="A6" s="2" t="s">
        <v>19</v>
      </c>
      <c r="B6">
        <v>-12</v>
      </c>
      <c r="C6" t="str">
        <f>VLOOKUP(A6,'Stand Februari'!B:C,2,FALSE)</f>
        <v>Arnold van Druten</v>
      </c>
    </row>
    <row r="7" spans="1:3" x14ac:dyDescent="0.45">
      <c r="A7" s="2" t="s">
        <v>62</v>
      </c>
      <c r="B7">
        <v>2</v>
      </c>
      <c r="C7" t="str">
        <f>VLOOKUP(A7,'Stand Februari'!B:C,2,FALSE)</f>
        <v>Bern Greijn</v>
      </c>
    </row>
    <row r="8" spans="1:3" x14ac:dyDescent="0.45">
      <c r="A8" s="2" t="s">
        <v>27</v>
      </c>
      <c r="B8">
        <v>7</v>
      </c>
      <c r="C8" t="str">
        <f>VLOOKUP(A8,'Stand Februari'!B:C,2,FALSE)</f>
        <v>Corien Rietveld van den Dobbelsteen</v>
      </c>
    </row>
    <row r="9" spans="1:3" x14ac:dyDescent="0.45">
      <c r="A9" s="2" t="s">
        <v>7</v>
      </c>
      <c r="B9">
        <v>26</v>
      </c>
      <c r="C9" t="str">
        <f>VLOOKUP(A9,'Stand Februari'!B:C,2,FALSE)</f>
        <v>Dini Vis</v>
      </c>
    </row>
    <row r="10" spans="1:3" x14ac:dyDescent="0.45">
      <c r="A10" s="2" t="s">
        <v>32</v>
      </c>
      <c r="B10">
        <v>-10</v>
      </c>
      <c r="C10" t="str">
        <f>VLOOKUP(A10,'Stand Februari'!B:C,2,FALSE)</f>
        <v>Frans Arts</v>
      </c>
    </row>
    <row r="11" spans="1:3" x14ac:dyDescent="0.45">
      <c r="A11" s="2" t="s">
        <v>0</v>
      </c>
      <c r="B11">
        <v>-28</v>
      </c>
      <c r="C11" t="str">
        <f>VLOOKUP(A11,'Stand Februari'!B:C,2,FALSE)</f>
        <v>Frans Verbon</v>
      </c>
    </row>
    <row r="12" spans="1:3" x14ac:dyDescent="0.45">
      <c r="A12" s="2" t="s">
        <v>6</v>
      </c>
      <c r="B12">
        <v>-10</v>
      </c>
      <c r="C12" t="str">
        <f>VLOOKUP(A12,'Stand Februari'!B:C,2,FALSE)</f>
        <v>Gerard Van Bergen</v>
      </c>
    </row>
    <row r="13" spans="1:3" x14ac:dyDescent="0.45">
      <c r="A13" s="2" t="s">
        <v>30</v>
      </c>
      <c r="B13">
        <v>18</v>
      </c>
      <c r="C13" t="str">
        <f>VLOOKUP(A13,'Stand Februari'!B:C,2,FALSE)</f>
        <v>Gina Hopman</v>
      </c>
    </row>
    <row r="14" spans="1:3" x14ac:dyDescent="0.45">
      <c r="A14" s="2" t="s">
        <v>8</v>
      </c>
      <c r="B14">
        <v>11</v>
      </c>
      <c r="C14" t="str">
        <f>VLOOKUP(A14,'Stand Februari'!B:C,2,FALSE)</f>
        <v>Guus Bekking</v>
      </c>
    </row>
    <row r="15" spans="1:3" x14ac:dyDescent="0.45">
      <c r="A15" s="2" t="s">
        <v>47</v>
      </c>
      <c r="B15">
        <v>12</v>
      </c>
      <c r="C15" t="str">
        <f>VLOOKUP(A15,'Stand Februari'!B:C,2,FALSE)</f>
        <v>Hans Smit</v>
      </c>
    </row>
    <row r="16" spans="1:3" x14ac:dyDescent="0.45">
      <c r="A16" s="2" t="s">
        <v>36</v>
      </c>
      <c r="B16">
        <v>58</v>
      </c>
      <c r="C16" t="str">
        <f>VLOOKUP(A16,'Stand Februari'!B:C,2,FALSE)</f>
        <v>Harrie van den Nieuwenhuijzen</v>
      </c>
    </row>
    <row r="17" spans="1:3" x14ac:dyDescent="0.45">
      <c r="A17" s="2" t="s">
        <v>2</v>
      </c>
      <c r="B17">
        <v>5</v>
      </c>
      <c r="C17" t="str">
        <f>VLOOKUP(A17,'Stand Februari'!B:C,2,FALSE)</f>
        <v>Harry Melis</v>
      </c>
    </row>
    <row r="18" spans="1:3" x14ac:dyDescent="0.45">
      <c r="A18" s="2" t="s">
        <v>42</v>
      </c>
      <c r="B18">
        <v>19</v>
      </c>
      <c r="C18" t="str">
        <f>VLOOKUP(A18,'Stand Februari'!B:C,2,FALSE)</f>
        <v>Henk van Arem</v>
      </c>
    </row>
    <row r="19" spans="1:3" x14ac:dyDescent="0.45">
      <c r="A19" s="2" t="s">
        <v>15</v>
      </c>
      <c r="B19">
        <v>-13</v>
      </c>
      <c r="C19" t="str">
        <f>VLOOKUP(A19,'Stand Februari'!B:C,2,FALSE)</f>
        <v>Henk van Tilburg</v>
      </c>
    </row>
    <row r="20" spans="1:3" x14ac:dyDescent="0.45">
      <c r="A20" s="2" t="s">
        <v>22</v>
      </c>
      <c r="B20">
        <v>25</v>
      </c>
      <c r="C20" t="str">
        <f>VLOOKUP(A20,'Stand Februari'!B:C,2,FALSE)</f>
        <v>Henny Breurkens</v>
      </c>
    </row>
    <row r="21" spans="1:3" x14ac:dyDescent="0.45">
      <c r="A21" s="2" t="s">
        <v>52</v>
      </c>
      <c r="B21">
        <v>6</v>
      </c>
      <c r="C21" t="str">
        <f>VLOOKUP(A21,'Stand Februari'!B:C,2,FALSE)</f>
        <v>Herm Droog</v>
      </c>
    </row>
    <row r="22" spans="1:3" x14ac:dyDescent="0.45">
      <c r="A22" s="2" t="s">
        <v>45</v>
      </c>
      <c r="B22">
        <v>-12</v>
      </c>
      <c r="C22" t="str">
        <f>VLOOKUP(A22,'Stand Februari'!B:C,2,FALSE)</f>
        <v>Huub van Aanholt</v>
      </c>
    </row>
    <row r="23" spans="1:3" x14ac:dyDescent="0.45">
      <c r="A23" s="2" t="s">
        <v>57</v>
      </c>
      <c r="B23">
        <v>2</v>
      </c>
      <c r="C23" t="str">
        <f>VLOOKUP(A23,'Stand Februari'!B:C,2,FALSE)</f>
        <v>Ine Greijn</v>
      </c>
    </row>
    <row r="24" spans="1:3" x14ac:dyDescent="0.45">
      <c r="A24" s="2" t="s">
        <v>13</v>
      </c>
      <c r="B24">
        <v>35</v>
      </c>
      <c r="C24" t="str">
        <f>VLOOKUP(A24,'Stand Februari'!B:C,2,FALSE)</f>
        <v>Jacqueline de Leeuw</v>
      </c>
    </row>
    <row r="25" spans="1:3" x14ac:dyDescent="0.45">
      <c r="A25" s="2" t="s">
        <v>26</v>
      </c>
      <c r="B25">
        <v>-28</v>
      </c>
      <c r="C25" t="str">
        <f>VLOOKUP(A25,'Stand Februari'!B:C,2,FALSE)</f>
        <v>Jan Janssen</v>
      </c>
    </row>
    <row r="26" spans="1:3" x14ac:dyDescent="0.45">
      <c r="A26" s="2" t="s">
        <v>16</v>
      </c>
      <c r="B26">
        <v>19</v>
      </c>
      <c r="C26" t="str">
        <f>VLOOKUP(A26,'Stand Februari'!B:C,2,FALSE)</f>
        <v>Jan van Enckevort</v>
      </c>
    </row>
    <row r="27" spans="1:3" x14ac:dyDescent="0.45">
      <c r="A27" s="2" t="s">
        <v>33</v>
      </c>
      <c r="B27">
        <v>26</v>
      </c>
      <c r="C27" t="str">
        <f>VLOOKUP(A27,'Stand Februari'!B:C,2,FALSE)</f>
        <v>Janny van den Broek-Gijsbers</v>
      </c>
    </row>
    <row r="28" spans="1:3" x14ac:dyDescent="0.45">
      <c r="A28" s="2" t="s">
        <v>40</v>
      </c>
      <c r="B28">
        <v>9</v>
      </c>
      <c r="C28" t="str">
        <f>VLOOKUP(A28,'Stand Februari'!B:C,2,FALSE)</f>
        <v>Johan Evers</v>
      </c>
    </row>
    <row r="29" spans="1:3" x14ac:dyDescent="0.45">
      <c r="A29" s="2" t="s">
        <v>12</v>
      </c>
      <c r="B29">
        <v>-57</v>
      </c>
      <c r="C29" t="str">
        <f>VLOOKUP(A29,'Stand Februari'!B:C,2,FALSE)</f>
        <v>Joke van Dijk</v>
      </c>
    </row>
    <row r="30" spans="1:3" x14ac:dyDescent="0.45">
      <c r="A30" s="2" t="s">
        <v>35</v>
      </c>
      <c r="B30">
        <v>-39</v>
      </c>
      <c r="C30" t="str">
        <f>VLOOKUP(A30,'Stand Februari'!B:C,2,FALSE)</f>
        <v>Joska Borneman</v>
      </c>
    </row>
    <row r="31" spans="1:3" x14ac:dyDescent="0.45">
      <c r="A31" s="2" t="s">
        <v>31</v>
      </c>
      <c r="B31">
        <v>-4</v>
      </c>
      <c r="C31" t="str">
        <f>VLOOKUP(A31,'Stand Februari'!B:C,2,FALSE)</f>
        <v>Lenie van den Hurk</v>
      </c>
    </row>
    <row r="32" spans="1:3" x14ac:dyDescent="0.45">
      <c r="A32" s="2" t="s">
        <v>34</v>
      </c>
      <c r="B32">
        <v>11</v>
      </c>
      <c r="C32" t="str">
        <f>VLOOKUP(A32,'Stand Februari'!B:C,2,FALSE)</f>
        <v>Magda Gerlach</v>
      </c>
    </row>
    <row r="33" spans="1:3" x14ac:dyDescent="0.45">
      <c r="A33" s="2" t="s">
        <v>4</v>
      </c>
      <c r="B33">
        <v>18</v>
      </c>
      <c r="C33" t="str">
        <f>VLOOKUP(A33,'Stand Februari'!B:C,2,FALSE)</f>
        <v>Margot Latta</v>
      </c>
    </row>
    <row r="34" spans="1:3" x14ac:dyDescent="0.45">
      <c r="A34" s="2" t="s">
        <v>11</v>
      </c>
      <c r="B34">
        <v>48</v>
      </c>
      <c r="C34" t="str">
        <f>VLOOKUP(A34,'Stand Februari'!B:C,2,FALSE)</f>
        <v>Mari Banken</v>
      </c>
    </row>
    <row r="35" spans="1:3" x14ac:dyDescent="0.45">
      <c r="A35" s="2" t="s">
        <v>20</v>
      </c>
      <c r="B35">
        <v>6</v>
      </c>
      <c r="C35" t="str">
        <f>VLOOKUP(A35,'Stand Februari'!B:C,2,FALSE)</f>
        <v>Marianne van Etten</v>
      </c>
    </row>
    <row r="36" spans="1:3" x14ac:dyDescent="0.45">
      <c r="A36" s="2" t="s">
        <v>50</v>
      </c>
      <c r="B36">
        <v>-42</v>
      </c>
      <c r="C36" t="str">
        <f>VLOOKUP(A36,'Stand Februari'!B:C,2,FALSE)</f>
        <v>Mariet Ambaum</v>
      </c>
    </row>
    <row r="37" spans="1:3" x14ac:dyDescent="0.45">
      <c r="A37" s="2" t="s">
        <v>3</v>
      </c>
      <c r="B37">
        <v>-34</v>
      </c>
      <c r="C37" t="str">
        <f>VLOOKUP(A37,'Stand Februari'!B:C,2,FALSE)</f>
        <v>Marijke Droog</v>
      </c>
    </row>
    <row r="38" spans="1:3" x14ac:dyDescent="0.45">
      <c r="A38" s="2" t="s">
        <v>17</v>
      </c>
      <c r="B38">
        <v>19</v>
      </c>
      <c r="C38" t="str">
        <f>VLOOKUP(A38,'Stand Februari'!B:C,2,FALSE)</f>
        <v>Mieke de Waele</v>
      </c>
    </row>
    <row r="39" spans="1:3" x14ac:dyDescent="0.45">
      <c r="A39" s="2" t="s">
        <v>48</v>
      </c>
      <c r="B39">
        <v>25</v>
      </c>
      <c r="C39" t="str">
        <f>VLOOKUP(A39,'Stand Februari'!B:C,2,FALSE)</f>
        <v>Mieke van den Brand-Bouwmans</v>
      </c>
    </row>
    <row r="40" spans="1:3" x14ac:dyDescent="0.45">
      <c r="A40" s="2" t="s">
        <v>51</v>
      </c>
      <c r="B40">
        <v>-23</v>
      </c>
      <c r="C40" t="str">
        <f>VLOOKUP(A40,'Stand Februari'!B:C,2,FALSE)</f>
        <v>Nellie Braken</v>
      </c>
    </row>
    <row r="41" spans="1:3" x14ac:dyDescent="0.45">
      <c r="A41" s="2" t="s">
        <v>9</v>
      </c>
      <c r="B41">
        <v>-39</v>
      </c>
      <c r="C41" t="str">
        <f>VLOOKUP(A41,'Stand Februari'!B:C,2,FALSE)</f>
        <v>Patricia Boshom-Copray</v>
      </c>
    </row>
    <row r="42" spans="1:3" x14ac:dyDescent="0.45">
      <c r="A42" s="2" t="s">
        <v>41</v>
      </c>
      <c r="B42">
        <v>-13</v>
      </c>
      <c r="C42" t="str">
        <f>VLOOKUP(A42,'Stand Februari'!B:C,2,FALSE)</f>
        <v>Paul de Vries</v>
      </c>
    </row>
    <row r="43" spans="1:3" x14ac:dyDescent="0.45">
      <c r="A43" s="2" t="s">
        <v>14</v>
      </c>
      <c r="B43">
        <v>9</v>
      </c>
      <c r="C43" t="str">
        <f>VLOOKUP(A43,'Stand Februari'!B:C,2,FALSE)</f>
        <v>Pieter Vrijhof</v>
      </c>
    </row>
    <row r="44" spans="1:3" x14ac:dyDescent="0.45">
      <c r="A44" s="2" t="s">
        <v>39</v>
      </c>
      <c r="B44">
        <v>35</v>
      </c>
      <c r="C44" t="str">
        <f>VLOOKUP(A44,'Stand Februari'!B:C,2,FALSE)</f>
        <v>Renato de Leeuw</v>
      </c>
    </row>
    <row r="45" spans="1:3" x14ac:dyDescent="0.45">
      <c r="A45" s="2" t="s">
        <v>58</v>
      </c>
      <c r="B45">
        <v>0</v>
      </c>
      <c r="C45" t="str">
        <f>VLOOKUP(A45,'Stand Februari'!B:C,2,FALSE)</f>
        <v>Ria Bijl-Calis</v>
      </c>
    </row>
    <row r="46" spans="1:3" x14ac:dyDescent="0.45">
      <c r="A46" s="2" t="s">
        <v>10</v>
      </c>
      <c r="B46">
        <v>58</v>
      </c>
      <c r="C46" t="str">
        <f>VLOOKUP(A46,'Stand Februari'!B:C,2,FALSE)</f>
        <v>Rik ter Veen</v>
      </c>
    </row>
    <row r="47" spans="1:3" x14ac:dyDescent="0.45">
      <c r="A47" s="2" t="s">
        <v>37</v>
      </c>
      <c r="B47">
        <v>48</v>
      </c>
      <c r="C47" t="str">
        <f>VLOOKUP(A47,'Stand Februari'!B:C,2,FALSE)</f>
        <v>Rinus Cabri</v>
      </c>
    </row>
    <row r="48" spans="1:3" x14ac:dyDescent="0.45">
      <c r="A48" s="2" t="s">
        <v>25</v>
      </c>
      <c r="B48">
        <v>-23</v>
      </c>
      <c r="C48" t="str">
        <f>VLOOKUP(A48,'Stand Februari'!B:C,2,FALSE)</f>
        <v>Rob Prins</v>
      </c>
    </row>
    <row r="49" spans="1:3" x14ac:dyDescent="0.45">
      <c r="A49" s="2" t="s">
        <v>60</v>
      </c>
      <c r="B49">
        <v>2</v>
      </c>
      <c r="C49" t="str">
        <f>VLOOKUP(A49,'Stand Februari'!B:C,2,FALSE)</f>
        <v>Thea Engels-Tomas</v>
      </c>
    </row>
    <row r="50" spans="1:3" x14ac:dyDescent="0.45">
      <c r="A50" s="2" t="s">
        <v>23</v>
      </c>
      <c r="B50">
        <v>-26</v>
      </c>
      <c r="C50" t="str">
        <f>VLOOKUP(A50,'Stand Februari'!B:C,2,FALSE)</f>
        <v>Thea van der Leest</v>
      </c>
    </row>
    <row r="51" spans="1:3" x14ac:dyDescent="0.45">
      <c r="A51" s="2" t="s">
        <v>24</v>
      </c>
      <c r="B51">
        <v>-42</v>
      </c>
      <c r="C51" t="str">
        <f>VLOOKUP(A51,'Stand Februari'!B:C,2,FALSE)</f>
        <v>Therese Oomens-Verhaeg</v>
      </c>
    </row>
    <row r="52" spans="1:3" x14ac:dyDescent="0.45">
      <c r="A52" s="2" t="s">
        <v>21</v>
      </c>
      <c r="B52">
        <v>12</v>
      </c>
      <c r="C52" t="str">
        <f>VLOOKUP(A52,'Stand Februari'!B:C,2,FALSE)</f>
        <v>Ton Francois</v>
      </c>
    </row>
    <row r="53" spans="1:3" x14ac:dyDescent="0.45">
      <c r="A53" s="2" t="s">
        <v>49</v>
      </c>
      <c r="B53">
        <v>-26</v>
      </c>
      <c r="C53" t="str">
        <f>VLOOKUP(A53,'Stand Februari'!B:C,2,FALSE)</f>
        <v>Ton van der Leest</v>
      </c>
    </row>
    <row r="54" spans="1:3" x14ac:dyDescent="0.45">
      <c r="A54" s="2" t="s">
        <v>55</v>
      </c>
      <c r="B54">
        <v>2</v>
      </c>
      <c r="C54" t="str">
        <f>VLOOKUP(A54,'Stand Februari'!B:C,2,FALSE)</f>
        <v>Toos Jansen</v>
      </c>
    </row>
    <row r="55" spans="1:3" x14ac:dyDescent="0.45">
      <c r="A55" s="2" t="s">
        <v>18</v>
      </c>
      <c r="B55">
        <v>-9</v>
      </c>
      <c r="C55" t="str">
        <f>VLOOKUP(A55,'Stand Februari'!B:C,2,FALSE)</f>
        <v>Toos van der Meer</v>
      </c>
    </row>
    <row r="56" spans="1:3" x14ac:dyDescent="0.45">
      <c r="A56" s="2" t="s">
        <v>28</v>
      </c>
      <c r="B56">
        <v>5</v>
      </c>
      <c r="C56" t="str">
        <f>VLOOKUP(A56,'Stand Februari'!B:C,2,FALSE)</f>
        <v>Wiebe Riemersma</v>
      </c>
    </row>
    <row r="57" spans="1:3" x14ac:dyDescent="0.45">
      <c r="A57" s="2" t="s">
        <v>43</v>
      </c>
      <c r="B57">
        <v>19</v>
      </c>
      <c r="C57" t="str">
        <f>VLOOKUP(A57,'Stand Februari'!B:C,2,FALSE)</f>
        <v>Wilfried de Waele</v>
      </c>
    </row>
    <row r="58" spans="1:3" x14ac:dyDescent="0.45">
      <c r="A58" s="2" t="s">
        <v>61</v>
      </c>
      <c r="B58">
        <v>-57</v>
      </c>
      <c r="C58" t="str">
        <f>VLOOKUP(A58,'Stand Februari'!B:C,2,FALSE)</f>
        <v>Willy Arts</v>
      </c>
    </row>
    <row r="59" spans="1:3" x14ac:dyDescent="0.45">
      <c r="A59" s="2" t="s">
        <v>53</v>
      </c>
      <c r="B59">
        <v>0</v>
      </c>
      <c r="C59" t="str">
        <f>VLOOKUP(A59,'Stand Februari'!B:C,2,FALSE)</f>
        <v>Wim Bijl</v>
      </c>
    </row>
    <row r="60" spans="1:3" x14ac:dyDescent="0.45">
      <c r="A60" s="2" t="s">
        <v>29</v>
      </c>
      <c r="B60">
        <v>-34</v>
      </c>
      <c r="C60" t="str">
        <f>VLOOKUP(A60,'Stand Februari'!B:C,2,FALSE)</f>
        <v>Wim Christiaens</v>
      </c>
    </row>
    <row r="61" spans="1:3" x14ac:dyDescent="0.45">
      <c r="A61" s="2" t="s">
        <v>63</v>
      </c>
      <c r="B61">
        <v>31</v>
      </c>
      <c r="C61" t="str">
        <f>VLOOKUP(A61,'Stand Februari'!B:C,2,FALSE)</f>
        <v>Toon van Eldijk</v>
      </c>
    </row>
    <row r="62" spans="1:3" x14ac:dyDescent="0.45">
      <c r="A62" s="2" t="s">
        <v>64</v>
      </c>
      <c r="B62">
        <v>31</v>
      </c>
      <c r="C62" t="str">
        <f>VLOOKUP(A62,'Stand Februari'!B:C,2,FALSE)</f>
        <v>Jan van der Linden</v>
      </c>
    </row>
  </sheetData>
  <sortState xmlns:xlrd2="http://schemas.microsoft.com/office/spreadsheetml/2017/richdata2" ref="A1:C63">
    <sortCondition ref="C1:C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6"/>
  <sheetViews>
    <sheetView workbookViewId="0">
      <selection activeCell="A56" sqref="A56"/>
    </sheetView>
  </sheetViews>
  <sheetFormatPr defaultRowHeight="14.25" x14ac:dyDescent="0.45"/>
  <cols>
    <col min="1" max="1" width="25.265625" style="2" customWidth="1"/>
    <col min="3" max="3" width="27.86328125" customWidth="1"/>
  </cols>
  <sheetData>
    <row r="1" spans="1:3" x14ac:dyDescent="0.45">
      <c r="A1" s="2" t="s">
        <v>7</v>
      </c>
      <c r="B1">
        <v>42</v>
      </c>
      <c r="C1" t="str">
        <f>VLOOKUP(A1,'Stand Februari'!B:C,2,FALSE)</f>
        <v>Dini Vis</v>
      </c>
    </row>
    <row r="2" spans="1:3" x14ac:dyDescent="0.45">
      <c r="A2" s="2" t="s">
        <v>30</v>
      </c>
      <c r="B2">
        <v>38</v>
      </c>
      <c r="C2" t="str">
        <f>VLOOKUP(A2,'Stand Februari'!B:C,2,FALSE)</f>
        <v>Gina Hopman</v>
      </c>
    </row>
    <row r="3" spans="1:3" x14ac:dyDescent="0.45">
      <c r="A3" s="2" t="s">
        <v>36</v>
      </c>
      <c r="B3">
        <v>34</v>
      </c>
      <c r="C3" t="str">
        <f>VLOOKUP(A3,'Stand Februari'!B:C,2,FALSE)</f>
        <v>Harrie van den Nieuwenhuijzen</v>
      </c>
    </row>
    <row r="4" spans="1:3" x14ac:dyDescent="0.45">
      <c r="A4" s="2" t="s">
        <v>11</v>
      </c>
      <c r="B4">
        <v>29</v>
      </c>
      <c r="C4" t="str">
        <f>VLOOKUP(A4,'Stand Februari'!B:C,2,FALSE)</f>
        <v>Mari Banken</v>
      </c>
    </row>
    <row r="5" spans="1:3" x14ac:dyDescent="0.45">
      <c r="A5" s="2" t="s">
        <v>41</v>
      </c>
      <c r="B5">
        <v>24</v>
      </c>
      <c r="C5" t="str">
        <f>VLOOKUP(A5,'Stand Februari'!B:C,2,FALSE)</f>
        <v>Paul de Vries</v>
      </c>
    </row>
    <row r="6" spans="1:3" x14ac:dyDescent="0.45">
      <c r="A6" s="2" t="s">
        <v>55</v>
      </c>
      <c r="B6">
        <v>23</v>
      </c>
      <c r="C6" t="str">
        <f>VLOOKUP(A6,'Stand Februari'!B:C,2,FALSE)</f>
        <v>Toos Jansen</v>
      </c>
    </row>
    <row r="7" spans="1:3" x14ac:dyDescent="0.45">
      <c r="A7" s="2" t="s">
        <v>43</v>
      </c>
      <c r="B7">
        <v>19</v>
      </c>
      <c r="C7" t="str">
        <f>VLOOKUP(A7,'Stand Februari'!B:C,2,FALSE)</f>
        <v>Wilfried de Waele</v>
      </c>
    </row>
    <row r="8" spans="1:3" x14ac:dyDescent="0.45">
      <c r="A8" s="2" t="s">
        <v>49</v>
      </c>
      <c r="B8">
        <v>18</v>
      </c>
      <c r="C8" t="str">
        <f>VLOOKUP(A8,'Stand Februari'!B:C,2,FALSE)</f>
        <v>Ton van der Leest</v>
      </c>
    </row>
    <row r="9" spans="1:3" x14ac:dyDescent="0.45">
      <c r="A9" s="2" t="s">
        <v>28</v>
      </c>
      <c r="B9">
        <v>16</v>
      </c>
      <c r="C9" t="str">
        <f>VLOOKUP(A9,'Stand Februari'!B:C,2,FALSE)</f>
        <v>Wiebe Riemersma</v>
      </c>
    </row>
    <row r="10" spans="1:3" x14ac:dyDescent="0.45">
      <c r="A10" s="2" t="s">
        <v>31</v>
      </c>
      <c r="B10">
        <v>13</v>
      </c>
      <c r="C10" t="str">
        <f>VLOOKUP(A10,'Stand Februari'!B:C,2,FALSE)</f>
        <v>Lenie van den Hurk</v>
      </c>
    </row>
    <row r="11" spans="1:3" x14ac:dyDescent="0.45">
      <c r="A11" s="2" t="s">
        <v>29</v>
      </c>
      <c r="B11">
        <v>11</v>
      </c>
      <c r="C11" t="str">
        <f>VLOOKUP(A11,'Stand Februari'!B:C,2,FALSE)</f>
        <v>Wim Christiaens</v>
      </c>
    </row>
    <row r="12" spans="1:3" x14ac:dyDescent="0.45">
      <c r="A12" s="2" t="s">
        <v>64</v>
      </c>
      <c r="B12">
        <v>10</v>
      </c>
      <c r="C12" t="str">
        <f>VLOOKUP(A12,'Stand Februari'!B:C,2,FALSE)</f>
        <v>Jan van der Linden</v>
      </c>
    </row>
    <row r="13" spans="1:3" x14ac:dyDescent="0.45">
      <c r="A13" s="2" t="s">
        <v>9</v>
      </c>
      <c r="B13">
        <v>9</v>
      </c>
      <c r="C13" t="str">
        <f>VLOOKUP(A13,'Stand Februari'!B:C,2,FALSE)</f>
        <v>Patricia Boshom-Copray</v>
      </c>
    </row>
    <row r="14" spans="1:3" x14ac:dyDescent="0.45">
      <c r="A14" s="2" t="s">
        <v>40</v>
      </c>
      <c r="B14">
        <v>6</v>
      </c>
      <c r="C14" t="str">
        <f>VLOOKUP(A14,'Stand Februari'!B:C,2,FALSE)</f>
        <v>Johan Evers</v>
      </c>
    </row>
    <row r="15" spans="1:3" x14ac:dyDescent="0.45">
      <c r="A15" s="2" t="s">
        <v>34</v>
      </c>
      <c r="B15">
        <v>3</v>
      </c>
      <c r="C15" t="str">
        <f>VLOOKUP(A15,'Stand Februari'!B:C,2,FALSE)</f>
        <v>Magda Gerlach</v>
      </c>
    </row>
    <row r="16" spans="1:3" x14ac:dyDescent="0.45">
      <c r="A16" s="2" t="s">
        <v>52</v>
      </c>
      <c r="B16">
        <v>-7</v>
      </c>
      <c r="C16" t="str">
        <f>VLOOKUP(A16,'Stand Februari'!B:C,2,FALSE)</f>
        <v>Herm Droog</v>
      </c>
    </row>
    <row r="17" spans="1:3" x14ac:dyDescent="0.45">
      <c r="A17" s="2" t="s">
        <v>26</v>
      </c>
      <c r="B17">
        <v>-7</v>
      </c>
      <c r="C17" t="str">
        <f>VLOOKUP(A17,'Stand Februari'!B:C,2,FALSE)</f>
        <v>Jan Janssen</v>
      </c>
    </row>
    <row r="18" spans="1:3" x14ac:dyDescent="0.45">
      <c r="A18" s="2" t="s">
        <v>21</v>
      </c>
      <c r="B18">
        <v>-8</v>
      </c>
      <c r="C18" t="str">
        <f>VLOOKUP(A18,'Stand Februari'!B:C,2,FALSE)</f>
        <v>Ton Francois</v>
      </c>
    </row>
    <row r="19" spans="1:3" x14ac:dyDescent="0.45">
      <c r="A19" s="2" t="s">
        <v>45</v>
      </c>
      <c r="B19">
        <v>-9</v>
      </c>
      <c r="C19" t="str">
        <f>VLOOKUP(A19,'Stand Februari'!B:C,2,FALSE)</f>
        <v>Huub van Aanholt</v>
      </c>
    </row>
    <row r="20" spans="1:3" x14ac:dyDescent="0.45">
      <c r="A20" s="2" t="s">
        <v>56</v>
      </c>
      <c r="B20">
        <v>-10</v>
      </c>
      <c r="C20" t="str">
        <f>VLOOKUP(A20,'Stand Februari'!B:C,2,FALSE)</f>
        <v>Ans Arts</v>
      </c>
    </row>
    <row r="21" spans="1:3" x14ac:dyDescent="0.45">
      <c r="A21" s="2" t="s">
        <v>32</v>
      </c>
      <c r="B21">
        <v>-17</v>
      </c>
      <c r="C21" t="str">
        <f>VLOOKUP(A21,'Stand Februari'!B:C,2,FALSE)</f>
        <v>Frans Arts</v>
      </c>
    </row>
    <row r="22" spans="1:3" x14ac:dyDescent="0.45">
      <c r="A22" s="2" t="s">
        <v>18</v>
      </c>
      <c r="B22">
        <v>-22</v>
      </c>
      <c r="C22" t="str">
        <f>VLOOKUP(A22,'Stand Februari'!B:C,2,FALSE)</f>
        <v>Toos van der Meer</v>
      </c>
    </row>
    <row r="23" spans="1:3" x14ac:dyDescent="0.45">
      <c r="A23" s="2" t="s">
        <v>38</v>
      </c>
      <c r="B23">
        <v>-30</v>
      </c>
      <c r="C23" t="str">
        <f>VLOOKUP(A23,'Stand Februari'!B:C,2,FALSE)</f>
        <v>Ans Brancart</v>
      </c>
    </row>
    <row r="24" spans="1:3" x14ac:dyDescent="0.45">
      <c r="A24" s="2" t="s">
        <v>24</v>
      </c>
      <c r="B24">
        <v>-31</v>
      </c>
      <c r="C24" t="str">
        <f>VLOOKUP(A24,'Stand Februari'!B:C,2,FALSE)</f>
        <v>Therese Oomens-Verhaeg</v>
      </c>
    </row>
    <row r="25" spans="1:3" x14ac:dyDescent="0.45">
      <c r="A25" s="2" t="s">
        <v>39</v>
      </c>
      <c r="B25">
        <v>-32</v>
      </c>
      <c r="C25" t="str">
        <f>VLOOKUP(A25,'Stand Februari'!B:C,2,FALSE)</f>
        <v>Renato de Leeuw</v>
      </c>
    </row>
    <row r="26" spans="1:3" x14ac:dyDescent="0.45">
      <c r="A26" s="2" t="s">
        <v>53</v>
      </c>
      <c r="B26">
        <v>-34</v>
      </c>
      <c r="C26" t="str">
        <f>VLOOKUP(A26,'Stand Februari'!B:C,2,FALSE)</f>
        <v>Wim Bijl</v>
      </c>
    </row>
    <row r="27" spans="1:3" x14ac:dyDescent="0.45">
      <c r="A27" s="2" t="s">
        <v>16</v>
      </c>
      <c r="B27">
        <v>-43</v>
      </c>
      <c r="C27" t="str">
        <f>VLOOKUP(A27,'Stand Februari'!B:C,2,FALSE)</f>
        <v>Jan van Enckevort</v>
      </c>
    </row>
    <row r="28" spans="1:3" x14ac:dyDescent="0.45">
      <c r="A28" s="2" t="s">
        <v>51</v>
      </c>
      <c r="B28">
        <v>-45</v>
      </c>
      <c r="C28" t="str">
        <f>VLOOKUP(A28,'Stand Februari'!B:C,2,FALSE)</f>
        <v>Nellie Braken</v>
      </c>
    </row>
    <row r="29" spans="1:3" x14ac:dyDescent="0.45">
      <c r="A29" s="2" t="s">
        <v>33</v>
      </c>
      <c r="B29">
        <v>42</v>
      </c>
      <c r="C29" t="str">
        <f>VLOOKUP(A29,'Stand Februari'!B:C,2,FALSE)</f>
        <v>Janny van den Broek-Gijsbers</v>
      </c>
    </row>
    <row r="30" spans="1:3" x14ac:dyDescent="0.45">
      <c r="A30" s="2" t="s">
        <v>4</v>
      </c>
      <c r="B30">
        <v>38</v>
      </c>
      <c r="C30" t="str">
        <f>VLOOKUP(A30,'Stand Februari'!B:C,2,FALSE)</f>
        <v>Margot Latta</v>
      </c>
    </row>
    <row r="31" spans="1:3" x14ac:dyDescent="0.45">
      <c r="A31" s="2" t="s">
        <v>10</v>
      </c>
      <c r="B31">
        <v>34</v>
      </c>
      <c r="C31" t="str">
        <f>VLOOKUP(A31,'Stand Februari'!B:C,2,FALSE)</f>
        <v>Rik ter Veen</v>
      </c>
    </row>
    <row r="32" spans="1:3" x14ac:dyDescent="0.45">
      <c r="A32" s="2" t="s">
        <v>37</v>
      </c>
      <c r="B32">
        <v>29</v>
      </c>
      <c r="C32" t="str">
        <f>VLOOKUP(A32,'Stand Februari'!B:C,2,FALSE)</f>
        <v>Rinus Cabri</v>
      </c>
    </row>
    <row r="33" spans="1:3" x14ac:dyDescent="0.45">
      <c r="A33" s="2" t="s">
        <v>15</v>
      </c>
      <c r="B33">
        <v>24</v>
      </c>
      <c r="C33" t="str">
        <f>VLOOKUP(A33,'Stand Februari'!B:C,2,FALSE)</f>
        <v>Henk van Tilburg</v>
      </c>
    </row>
    <row r="34" spans="1:3" x14ac:dyDescent="0.45">
      <c r="A34" s="2" t="s">
        <v>60</v>
      </c>
      <c r="B34">
        <v>23</v>
      </c>
      <c r="C34" t="str">
        <f>VLOOKUP(A34,'Stand Februari'!B:C,2,FALSE)</f>
        <v>Thea Engels-Tomas</v>
      </c>
    </row>
    <row r="35" spans="1:3" x14ac:dyDescent="0.45">
      <c r="A35" s="2" t="s">
        <v>17</v>
      </c>
      <c r="B35">
        <v>19</v>
      </c>
      <c r="C35" t="str">
        <f>VLOOKUP(A35,'Stand Februari'!B:C,2,FALSE)</f>
        <v>Mieke de Waele</v>
      </c>
    </row>
    <row r="36" spans="1:3" x14ac:dyDescent="0.45">
      <c r="A36" s="2" t="s">
        <v>23</v>
      </c>
      <c r="B36">
        <v>18</v>
      </c>
      <c r="C36" t="str">
        <f>VLOOKUP(A36,'Stand Februari'!B:C,2,FALSE)</f>
        <v>Thea van der Leest</v>
      </c>
    </row>
    <row r="37" spans="1:3" x14ac:dyDescent="0.45">
      <c r="A37" s="2" t="s">
        <v>2</v>
      </c>
      <c r="B37">
        <v>16</v>
      </c>
      <c r="C37" t="str">
        <f>VLOOKUP(A37,'Stand Februari'!B:C,2,FALSE)</f>
        <v>Harry Melis</v>
      </c>
    </row>
    <row r="38" spans="1:3" x14ac:dyDescent="0.45">
      <c r="A38" s="2" t="s">
        <v>5</v>
      </c>
      <c r="B38">
        <v>13</v>
      </c>
      <c r="C38" t="str">
        <f>VLOOKUP(A38,'Stand Februari'!B:C,2,FALSE)</f>
        <v>Angela de Ruijter</v>
      </c>
    </row>
    <row r="39" spans="1:3" x14ac:dyDescent="0.45">
      <c r="A39" s="2" t="s">
        <v>3</v>
      </c>
      <c r="B39">
        <v>11</v>
      </c>
      <c r="C39" t="str">
        <f>VLOOKUP(A39,'Stand Februari'!B:C,2,FALSE)</f>
        <v>Marijke Droog</v>
      </c>
    </row>
    <row r="40" spans="1:3" x14ac:dyDescent="0.45">
      <c r="A40" s="2" t="s">
        <v>63</v>
      </c>
      <c r="B40">
        <v>10</v>
      </c>
      <c r="C40" t="str">
        <f>VLOOKUP(A40,'Stand Februari'!B:C,2,FALSE)</f>
        <v>Toon van Eldijk</v>
      </c>
    </row>
    <row r="41" spans="1:3" x14ac:dyDescent="0.45">
      <c r="A41" s="2" t="s">
        <v>35</v>
      </c>
      <c r="B41">
        <v>9</v>
      </c>
      <c r="C41" t="str">
        <f>VLOOKUP(A41,'Stand Februari'!B:C,2,FALSE)</f>
        <v>Joska Borneman</v>
      </c>
    </row>
    <row r="42" spans="1:3" x14ac:dyDescent="0.45">
      <c r="A42" s="2" t="s">
        <v>14</v>
      </c>
      <c r="B42">
        <v>6</v>
      </c>
      <c r="C42" t="str">
        <f>VLOOKUP(A42,'Stand Februari'!B:C,2,FALSE)</f>
        <v>Pieter Vrijhof</v>
      </c>
    </row>
    <row r="43" spans="1:3" x14ac:dyDescent="0.45">
      <c r="A43" s="2" t="s">
        <v>8</v>
      </c>
      <c r="B43">
        <v>3</v>
      </c>
      <c r="C43" t="str">
        <f>VLOOKUP(A43,'Stand Februari'!B:C,2,FALSE)</f>
        <v>Guus Bekking</v>
      </c>
    </row>
    <row r="44" spans="1:3" x14ac:dyDescent="0.45">
      <c r="A44" s="2" t="s">
        <v>59</v>
      </c>
      <c r="B44">
        <v>-7</v>
      </c>
      <c r="C44" t="str">
        <f>VLOOKUP(A44,'Stand Februari'!B:C,2,FALSE)</f>
        <v>Annie Boon</v>
      </c>
    </row>
    <row r="45" spans="1:3" x14ac:dyDescent="0.45">
      <c r="A45" s="2" t="s">
        <v>0</v>
      </c>
      <c r="B45">
        <v>-7</v>
      </c>
      <c r="C45" t="str">
        <f>VLOOKUP(A45,'Stand Februari'!B:C,2,FALSE)</f>
        <v>Frans Verbon</v>
      </c>
    </row>
    <row r="46" spans="1:3" x14ac:dyDescent="0.45">
      <c r="A46" s="2" t="s">
        <v>47</v>
      </c>
      <c r="B46">
        <v>-8</v>
      </c>
      <c r="C46" t="str">
        <f>VLOOKUP(A46,'Stand Februari'!B:C,2,FALSE)</f>
        <v>Hans Smit</v>
      </c>
    </row>
    <row r="47" spans="1:3" x14ac:dyDescent="0.45">
      <c r="A47" s="2" t="s">
        <v>19</v>
      </c>
      <c r="B47">
        <v>-9</v>
      </c>
      <c r="C47" t="str">
        <f>VLOOKUP(A47,'Stand Februari'!B:C,2,FALSE)</f>
        <v>Arnold van Druten</v>
      </c>
    </row>
    <row r="48" spans="1:3" x14ac:dyDescent="0.45">
      <c r="A48" s="2" t="s">
        <v>61</v>
      </c>
      <c r="B48">
        <v>-10</v>
      </c>
      <c r="C48" t="str">
        <f>VLOOKUP(A48,'Stand Februari'!B:C,2,FALSE)</f>
        <v>Willy Arts</v>
      </c>
    </row>
    <row r="49" spans="1:3" x14ac:dyDescent="0.45">
      <c r="A49" s="2" t="s">
        <v>6</v>
      </c>
      <c r="B49">
        <v>-17</v>
      </c>
      <c r="C49" t="str">
        <f>VLOOKUP(A49,'Stand Februari'!B:C,2,FALSE)</f>
        <v>Gerard Van Bergen</v>
      </c>
    </row>
    <row r="50" spans="1:3" x14ac:dyDescent="0.45">
      <c r="A50" s="2" t="s">
        <v>44</v>
      </c>
      <c r="B50">
        <v>-22</v>
      </c>
      <c r="C50" t="str">
        <f>VLOOKUP(A50,'Stand Februari'!B:C,2,FALSE)</f>
        <v>Anna Feitsma</v>
      </c>
    </row>
    <row r="51" spans="1:3" x14ac:dyDescent="0.45">
      <c r="A51" s="2" t="s">
        <v>12</v>
      </c>
      <c r="B51">
        <v>-30</v>
      </c>
      <c r="C51" t="str">
        <f>VLOOKUP(A51,'Stand Februari'!B:C,2,FALSE)</f>
        <v>Joke van Dijk</v>
      </c>
    </row>
    <row r="52" spans="1:3" x14ac:dyDescent="0.45">
      <c r="A52" s="2" t="s">
        <v>50</v>
      </c>
      <c r="B52">
        <v>-31</v>
      </c>
      <c r="C52" t="str">
        <f>VLOOKUP(A52,'Stand Februari'!B:C,2,FALSE)</f>
        <v>Mariet Ambaum</v>
      </c>
    </row>
    <row r="53" spans="1:3" x14ac:dyDescent="0.45">
      <c r="A53" s="2" t="s">
        <v>13</v>
      </c>
      <c r="B53">
        <v>-32</v>
      </c>
      <c r="C53" t="str">
        <f>VLOOKUP(A53,'Stand Februari'!B:C,2,FALSE)</f>
        <v>Jacqueline de Leeuw</v>
      </c>
    </row>
    <row r="54" spans="1:3" x14ac:dyDescent="0.45">
      <c r="A54" s="2" t="s">
        <v>58</v>
      </c>
      <c r="B54">
        <v>-34</v>
      </c>
      <c r="C54" t="str">
        <f>VLOOKUP(A54,'Stand Februari'!B:C,2,FALSE)</f>
        <v>Ria Bijl-Calis</v>
      </c>
    </row>
    <row r="55" spans="1:3" x14ac:dyDescent="0.45">
      <c r="A55" s="2" t="s">
        <v>42</v>
      </c>
      <c r="B55">
        <v>-43</v>
      </c>
      <c r="C55" t="str">
        <f>VLOOKUP(A55,'Stand Februari'!B:C,2,FALSE)</f>
        <v>Henk van Arem</v>
      </c>
    </row>
    <row r="56" spans="1:3" x14ac:dyDescent="0.45">
      <c r="A56" s="2" t="s">
        <v>25</v>
      </c>
      <c r="B56">
        <v>-45</v>
      </c>
      <c r="C56" t="str">
        <f>VLOOKUP(A56,'Stand Februari'!B:C,2,FALSE)</f>
        <v>Rob Prins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0"/>
  <sheetViews>
    <sheetView workbookViewId="0">
      <selection activeCell="F6" sqref="F6"/>
    </sheetView>
  </sheetViews>
  <sheetFormatPr defaultRowHeight="14.25" x14ac:dyDescent="0.45"/>
  <cols>
    <col min="2" max="2" width="12.3984375" customWidth="1"/>
    <col min="3" max="3" width="38.59765625" bestFit="1" customWidth="1"/>
    <col min="4" max="4" width="20" bestFit="1" customWidth="1"/>
    <col min="9" max="9" width="12.1328125" customWidth="1"/>
  </cols>
  <sheetData>
    <row r="1" spans="1:9" x14ac:dyDescent="0.45">
      <c r="A1" s="3" t="s">
        <v>65</v>
      </c>
      <c r="B1" s="41" t="s">
        <v>66</v>
      </c>
      <c r="C1" s="41"/>
      <c r="D1" s="4"/>
      <c r="E1" s="20">
        <v>44229</v>
      </c>
      <c r="F1" s="20">
        <v>44236</v>
      </c>
      <c r="G1" s="20">
        <v>44243</v>
      </c>
      <c r="H1" s="20">
        <v>44250</v>
      </c>
      <c r="I1" s="4"/>
    </row>
    <row r="2" spans="1:9" x14ac:dyDescent="0.45">
      <c r="A2" s="42" t="s">
        <v>67</v>
      </c>
      <c r="B2" s="43"/>
      <c r="C2" s="43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48" t="s">
        <v>70</v>
      </c>
    </row>
    <row r="3" spans="1:9" x14ac:dyDescent="0.45">
      <c r="A3" s="42"/>
      <c r="B3" s="43"/>
      <c r="C3" s="43"/>
      <c r="D3" s="20" t="s">
        <v>71</v>
      </c>
      <c r="E3" s="21">
        <f t="shared" ref="E3:H3" si="0">COUNT(E6:E187)/2</f>
        <v>26</v>
      </c>
      <c r="F3" s="21">
        <f t="shared" si="0"/>
        <v>29.5</v>
      </c>
      <c r="G3" s="21">
        <f t="shared" si="0"/>
        <v>27.5</v>
      </c>
      <c r="H3" s="21">
        <f t="shared" si="0"/>
        <v>28</v>
      </c>
      <c r="I3" s="49"/>
    </row>
    <row r="4" spans="1:9" x14ac:dyDescent="0.45">
      <c r="A4" s="42"/>
      <c r="B4" s="43"/>
      <c r="C4" s="44"/>
      <c r="D4" s="4"/>
      <c r="E4" s="4"/>
      <c r="F4" s="4"/>
      <c r="G4" s="4"/>
      <c r="H4" s="4"/>
      <c r="I4" s="4"/>
    </row>
    <row r="5" spans="1:9" x14ac:dyDescent="0.45">
      <c r="A5" s="42"/>
      <c r="B5" s="43"/>
      <c r="C5" s="43"/>
      <c r="D5" s="6" t="s">
        <v>72</v>
      </c>
      <c r="E5" s="4"/>
      <c r="F5" s="45"/>
      <c r="G5" s="46"/>
      <c r="H5" s="46"/>
      <c r="I5" s="47"/>
    </row>
    <row r="6" spans="1:9" x14ac:dyDescent="0.45">
      <c r="A6" s="7">
        <v>1</v>
      </c>
      <c r="B6" s="1" t="s">
        <v>11</v>
      </c>
      <c r="C6" s="8" t="str">
        <f>VLOOKUP(B6,Ledenlijst!A:B,2,FALSE)</f>
        <v>Mari Banken</v>
      </c>
      <c r="D6" s="18">
        <f t="shared" ref="D6:D37" si="1">AVERAGE(E6:H6)</f>
        <v>35</v>
      </c>
      <c r="E6" s="17">
        <v>6</v>
      </c>
      <c r="F6" s="17">
        <f>VLOOKUP(B6,'9feb'!A:B,2,FALSE)</f>
        <v>57</v>
      </c>
      <c r="G6" s="17">
        <f>VLOOKUP(B6,'16feb'!A:B,2,FALSE)</f>
        <v>48</v>
      </c>
      <c r="H6" s="17">
        <f>VLOOKUP(B6,'23feb'!A:B,2,FALSE)</f>
        <v>29</v>
      </c>
      <c r="I6" s="19">
        <f t="shared" ref="I6:I37" si="2">COUNT(E6:H6)</f>
        <v>4</v>
      </c>
    </row>
    <row r="7" spans="1:9" x14ac:dyDescent="0.45">
      <c r="A7" s="7">
        <v>2</v>
      </c>
      <c r="B7" s="1" t="s">
        <v>37</v>
      </c>
      <c r="C7" s="8" t="str">
        <f>VLOOKUP(B7,Ledenlijst!A:B,2,FALSE)</f>
        <v>Rinus Cabri</v>
      </c>
      <c r="D7" s="18">
        <f t="shared" si="1"/>
        <v>35</v>
      </c>
      <c r="E7" s="17">
        <v>6</v>
      </c>
      <c r="F7" s="17">
        <f>VLOOKUP(B7,'9feb'!A:B,2,FALSE)</f>
        <v>57</v>
      </c>
      <c r="G7" s="17">
        <f>VLOOKUP(B7,'16feb'!A:B,2,FALSE)</f>
        <v>48</v>
      </c>
      <c r="H7" s="17">
        <f>VLOOKUP(B7,'23feb'!A:B,2,FALSE)</f>
        <v>29</v>
      </c>
      <c r="I7" s="19">
        <f t="shared" si="2"/>
        <v>4</v>
      </c>
    </row>
    <row r="8" spans="1:9" x14ac:dyDescent="0.45">
      <c r="A8" s="7">
        <v>3</v>
      </c>
      <c r="B8" s="1" t="s">
        <v>10</v>
      </c>
      <c r="C8" s="8" t="str">
        <f>VLOOKUP(B8,Ledenlijst!A:B,2,FALSE)</f>
        <v>Rik ter Veen</v>
      </c>
      <c r="D8" s="18">
        <f t="shared" si="1"/>
        <v>26.75</v>
      </c>
      <c r="E8" s="17">
        <v>6</v>
      </c>
      <c r="F8" s="17">
        <f>VLOOKUP(B8,'9feb'!A:B,2,FALSE)</f>
        <v>9</v>
      </c>
      <c r="G8" s="17">
        <f>VLOOKUP(B8,'16feb'!A:B,2,FALSE)</f>
        <v>58</v>
      </c>
      <c r="H8" s="17">
        <f>VLOOKUP(B8,'23feb'!A:B,2,FALSE)</f>
        <v>34</v>
      </c>
      <c r="I8" s="19">
        <f t="shared" si="2"/>
        <v>4</v>
      </c>
    </row>
    <row r="9" spans="1:9" x14ac:dyDescent="0.45">
      <c r="A9" s="7">
        <v>4</v>
      </c>
      <c r="B9" s="1" t="s">
        <v>36</v>
      </c>
      <c r="C9" s="8" t="str">
        <f>VLOOKUP(B9,Ledenlijst!A:B,2,FALSE)</f>
        <v>Harrie van den Nieuwenhuijzen</v>
      </c>
      <c r="D9" s="18">
        <f t="shared" si="1"/>
        <v>26.75</v>
      </c>
      <c r="E9" s="17">
        <v>6</v>
      </c>
      <c r="F9" s="17">
        <f>VLOOKUP(B9,'9feb'!A:B,2,FALSE)</f>
        <v>9</v>
      </c>
      <c r="G9" s="17">
        <f>VLOOKUP(B9,'16feb'!A:B,2,FALSE)</f>
        <v>58</v>
      </c>
      <c r="H9" s="17">
        <f>VLOOKUP(B9,'23feb'!A:B,2,FALSE)</f>
        <v>34</v>
      </c>
      <c r="I9" s="19">
        <f t="shared" si="2"/>
        <v>4</v>
      </c>
    </row>
    <row r="10" spans="1:9" x14ac:dyDescent="0.45">
      <c r="A10" s="7">
        <v>5</v>
      </c>
      <c r="B10" s="1" t="s">
        <v>7</v>
      </c>
      <c r="C10" s="8" t="str">
        <f>VLOOKUP(B10,Ledenlijst!A:B,2,FALSE)</f>
        <v>Dini Vis</v>
      </c>
      <c r="D10" s="18">
        <f t="shared" si="1"/>
        <v>21.75</v>
      </c>
      <c r="E10" s="17">
        <v>12</v>
      </c>
      <c r="F10" s="17">
        <f>VLOOKUP(B10,'9feb'!A:B,2,FALSE)</f>
        <v>7</v>
      </c>
      <c r="G10" s="17">
        <f>VLOOKUP(B10,'16feb'!A:B,2,FALSE)</f>
        <v>26</v>
      </c>
      <c r="H10" s="17">
        <f>VLOOKUP(B10,'23feb'!A:B,2,FALSE)</f>
        <v>42</v>
      </c>
      <c r="I10" s="19">
        <f t="shared" si="2"/>
        <v>4</v>
      </c>
    </row>
    <row r="11" spans="1:9" x14ac:dyDescent="0.45">
      <c r="A11" s="7">
        <v>6</v>
      </c>
      <c r="B11" s="1" t="s">
        <v>33</v>
      </c>
      <c r="C11" s="8" t="str">
        <f>VLOOKUP(B11,Ledenlijst!A:B,2,FALSE)</f>
        <v>Janny van den Broek-Gijsbers</v>
      </c>
      <c r="D11" s="18">
        <f t="shared" si="1"/>
        <v>21.75</v>
      </c>
      <c r="E11" s="17">
        <v>12</v>
      </c>
      <c r="F11" s="17">
        <f>VLOOKUP(B11,'9feb'!A:B,2,FALSE)</f>
        <v>7</v>
      </c>
      <c r="G11" s="17">
        <f>VLOOKUP(B11,'16feb'!A:B,2,FALSE)</f>
        <v>26</v>
      </c>
      <c r="H11" s="17">
        <f>VLOOKUP(B11,'23feb'!A:B,2,FALSE)</f>
        <v>42</v>
      </c>
      <c r="I11" s="19">
        <f t="shared" si="2"/>
        <v>4</v>
      </c>
    </row>
    <row r="12" spans="1:9" x14ac:dyDescent="0.45">
      <c r="A12" s="7">
        <v>7</v>
      </c>
      <c r="B12" s="1" t="s">
        <v>2</v>
      </c>
      <c r="C12" s="8" t="str">
        <f>VLOOKUP(B12,Ledenlijst!A:B,2,FALSE)</f>
        <v>Harry Melis</v>
      </c>
      <c r="D12" s="18">
        <f t="shared" si="1"/>
        <v>19.5</v>
      </c>
      <c r="E12" s="17">
        <v>37</v>
      </c>
      <c r="F12" s="17">
        <f>VLOOKUP(B12,'9feb'!A:B,2,FALSE)</f>
        <v>20</v>
      </c>
      <c r="G12" s="17">
        <f>VLOOKUP(B12,'16feb'!A:B,2,FALSE)</f>
        <v>5</v>
      </c>
      <c r="H12" s="17">
        <f>VLOOKUP(B12,'23feb'!A:B,2,FALSE)</f>
        <v>16</v>
      </c>
      <c r="I12" s="19">
        <f t="shared" si="2"/>
        <v>4</v>
      </c>
    </row>
    <row r="13" spans="1:9" x14ac:dyDescent="0.45">
      <c r="A13" s="7">
        <v>8</v>
      </c>
      <c r="B13" s="1" t="s">
        <v>28</v>
      </c>
      <c r="C13" s="8" t="str">
        <f>VLOOKUP(B13,Ledenlijst!A:B,2,FALSE)</f>
        <v>Wiebe Riemersma</v>
      </c>
      <c r="D13" s="18">
        <f t="shared" si="1"/>
        <v>19.5</v>
      </c>
      <c r="E13" s="17">
        <v>37</v>
      </c>
      <c r="F13" s="17">
        <f>VLOOKUP(B13,'9feb'!A:B,2,FALSE)</f>
        <v>20</v>
      </c>
      <c r="G13" s="17">
        <f>VLOOKUP(B13,'16feb'!A:B,2,FALSE)</f>
        <v>5</v>
      </c>
      <c r="H13" s="17">
        <f>VLOOKUP(B13,'23feb'!A:B,2,FALSE)</f>
        <v>16</v>
      </c>
      <c r="I13" s="19">
        <f t="shared" si="2"/>
        <v>4</v>
      </c>
    </row>
    <row r="14" spans="1:9" x14ac:dyDescent="0.45">
      <c r="A14" s="7">
        <v>9</v>
      </c>
      <c r="B14" s="1" t="s">
        <v>4</v>
      </c>
      <c r="C14" s="8" t="str">
        <f>VLOOKUP(B14,Ledenlijst!A:B,2,FALSE)</f>
        <v>Margot Latta</v>
      </c>
      <c r="D14" s="18">
        <f t="shared" si="1"/>
        <v>17.5</v>
      </c>
      <c r="E14" s="17">
        <v>18</v>
      </c>
      <c r="F14" s="17">
        <f>VLOOKUP(B14,'9feb'!A:B,2,FALSE)</f>
        <v>-4</v>
      </c>
      <c r="G14" s="17">
        <f>VLOOKUP(B14,'16feb'!A:B,2,FALSE)</f>
        <v>18</v>
      </c>
      <c r="H14" s="17">
        <f>VLOOKUP(B14,'23feb'!A:B,2,FALSE)</f>
        <v>38</v>
      </c>
      <c r="I14" s="19">
        <f t="shared" si="2"/>
        <v>4</v>
      </c>
    </row>
    <row r="15" spans="1:9" x14ac:dyDescent="0.45">
      <c r="A15" s="7">
        <v>10</v>
      </c>
      <c r="B15" s="1" t="s">
        <v>30</v>
      </c>
      <c r="C15" s="8" t="str">
        <f>VLOOKUP(B15,Ledenlijst!A:B,2,FALSE)</f>
        <v>Gina Hopman</v>
      </c>
      <c r="D15" s="18">
        <f t="shared" si="1"/>
        <v>17.5</v>
      </c>
      <c r="E15" s="17">
        <v>18</v>
      </c>
      <c r="F15" s="17">
        <f>VLOOKUP(B15,'9feb'!A:B,2,FALSE)</f>
        <v>-4</v>
      </c>
      <c r="G15" s="17">
        <f>VLOOKUP(B15,'16feb'!A:B,2,FALSE)</f>
        <v>18</v>
      </c>
      <c r="H15" s="17">
        <f>VLOOKUP(B15,'23feb'!A:B,2,FALSE)</f>
        <v>38</v>
      </c>
      <c r="I15" s="19">
        <f t="shared" si="2"/>
        <v>4</v>
      </c>
    </row>
    <row r="16" spans="1:9" x14ac:dyDescent="0.45">
      <c r="A16" s="7">
        <v>11</v>
      </c>
      <c r="B16" s="1" t="s">
        <v>5</v>
      </c>
      <c r="C16" s="8" t="str">
        <f>VLOOKUP(B16,Ledenlijst!A:B,2,FALSE)</f>
        <v>Angela de Ruijter</v>
      </c>
      <c r="D16" s="18">
        <f t="shared" si="1"/>
        <v>11</v>
      </c>
      <c r="E16" s="17">
        <v>17</v>
      </c>
      <c r="F16" s="17">
        <f>VLOOKUP(B16,'9feb'!A:B,2,FALSE)</f>
        <v>18</v>
      </c>
      <c r="G16" s="17">
        <f>VLOOKUP(B16,'16feb'!A:B,2,FALSE)</f>
        <v>-4</v>
      </c>
      <c r="H16" s="17">
        <f>VLOOKUP(B16,'23feb'!A:B,2,FALSE)</f>
        <v>13</v>
      </c>
      <c r="I16" s="19">
        <f t="shared" si="2"/>
        <v>4</v>
      </c>
    </row>
    <row r="17" spans="1:9" x14ac:dyDescent="0.45">
      <c r="A17" s="7">
        <v>12</v>
      </c>
      <c r="B17" s="1" t="s">
        <v>31</v>
      </c>
      <c r="C17" s="8" t="str">
        <f>VLOOKUP(B17,Ledenlijst!A:B,2,FALSE)</f>
        <v>Lenie van den Hurk</v>
      </c>
      <c r="D17" s="18">
        <f t="shared" si="1"/>
        <v>11</v>
      </c>
      <c r="E17" s="17">
        <v>17</v>
      </c>
      <c r="F17" s="17">
        <f>VLOOKUP(B17,'9feb'!A:B,2,FALSE)</f>
        <v>18</v>
      </c>
      <c r="G17" s="17">
        <f>VLOOKUP(B17,'16feb'!A:B,2,FALSE)</f>
        <v>-4</v>
      </c>
      <c r="H17" s="17">
        <f>VLOOKUP(B17,'23feb'!A:B,2,FALSE)</f>
        <v>13</v>
      </c>
      <c r="I17" s="19">
        <f t="shared" si="2"/>
        <v>4</v>
      </c>
    </row>
    <row r="18" spans="1:9" x14ac:dyDescent="0.45">
      <c r="A18" s="7">
        <v>13</v>
      </c>
      <c r="B18" s="1" t="s">
        <v>17</v>
      </c>
      <c r="C18" s="8" t="str">
        <f>VLOOKUP(B18,Ledenlijst!A:B,2,FALSE)</f>
        <v>Mieke de Waele</v>
      </c>
      <c r="D18" s="18">
        <f t="shared" si="1"/>
        <v>8.75</v>
      </c>
      <c r="E18" s="17">
        <v>-8</v>
      </c>
      <c r="F18" s="17">
        <f>VLOOKUP(B18,'9feb'!A:B,2,FALSE)</f>
        <v>5</v>
      </c>
      <c r="G18" s="17">
        <f>VLOOKUP(B18,'16feb'!A:B,2,FALSE)</f>
        <v>19</v>
      </c>
      <c r="H18" s="17">
        <f>VLOOKUP(B18,'23feb'!A:B,2,FALSE)</f>
        <v>19</v>
      </c>
      <c r="I18" s="19">
        <f t="shared" si="2"/>
        <v>4</v>
      </c>
    </row>
    <row r="19" spans="1:9" x14ac:dyDescent="0.45">
      <c r="A19" s="7">
        <v>14</v>
      </c>
      <c r="B19" s="1" t="s">
        <v>43</v>
      </c>
      <c r="C19" s="8" t="str">
        <f>VLOOKUP(B19,Ledenlijst!A:B,2,FALSE)</f>
        <v>Wilfried de Waele</v>
      </c>
      <c r="D19" s="18">
        <f t="shared" si="1"/>
        <v>8.75</v>
      </c>
      <c r="E19" s="17">
        <v>-8</v>
      </c>
      <c r="F19" s="17">
        <f>VLOOKUP(B19,'9feb'!A:B,2,FALSE)</f>
        <v>5</v>
      </c>
      <c r="G19" s="17">
        <f>VLOOKUP(B19,'16feb'!A:B,2,FALSE)</f>
        <v>19</v>
      </c>
      <c r="H19" s="17">
        <f>VLOOKUP(B19,'23feb'!A:B,2,FALSE)</f>
        <v>19</v>
      </c>
      <c r="I19" s="19">
        <f t="shared" si="2"/>
        <v>4</v>
      </c>
    </row>
    <row r="20" spans="1:9" x14ac:dyDescent="0.45">
      <c r="A20" s="7">
        <v>15</v>
      </c>
      <c r="B20" s="1" t="s">
        <v>3</v>
      </c>
      <c r="C20" s="8" t="str">
        <f>VLOOKUP(B20,Ledenlijst!A:B,2,FALSE)</f>
        <v>Marijke Droog</v>
      </c>
      <c r="D20" s="18">
        <f t="shared" si="1"/>
        <v>7.75</v>
      </c>
      <c r="E20" s="17">
        <v>23</v>
      </c>
      <c r="F20" s="17">
        <f>VLOOKUP(B20,'9feb'!A:B,2,FALSE)</f>
        <v>31</v>
      </c>
      <c r="G20" s="17">
        <f>VLOOKUP(B20,'16feb'!A:B,2,FALSE)</f>
        <v>-34</v>
      </c>
      <c r="H20" s="17">
        <f>VLOOKUP(B20,'23feb'!A:B,2,FALSE)</f>
        <v>11</v>
      </c>
      <c r="I20" s="19">
        <f t="shared" si="2"/>
        <v>4</v>
      </c>
    </row>
    <row r="21" spans="1:9" x14ac:dyDescent="0.45">
      <c r="A21" s="7">
        <v>16</v>
      </c>
      <c r="B21" s="1" t="s">
        <v>29</v>
      </c>
      <c r="C21" s="8" t="str">
        <f>VLOOKUP(B21,Ledenlijst!A:B,2,FALSE)</f>
        <v>Wim Christiaens</v>
      </c>
      <c r="D21" s="18">
        <f t="shared" si="1"/>
        <v>7.75</v>
      </c>
      <c r="E21" s="17">
        <v>23</v>
      </c>
      <c r="F21" s="17">
        <f>VLOOKUP(B21,'9feb'!A:B,2,FALSE)</f>
        <v>31</v>
      </c>
      <c r="G21" s="17">
        <f>VLOOKUP(B21,'16feb'!A:B,2,FALSE)</f>
        <v>-34</v>
      </c>
      <c r="H21" s="17">
        <f>VLOOKUP(B21,'23feb'!A:B,2,FALSE)</f>
        <v>11</v>
      </c>
      <c r="I21" s="19">
        <f t="shared" si="2"/>
        <v>4</v>
      </c>
    </row>
    <row r="22" spans="1:9" x14ac:dyDescent="0.45">
      <c r="A22" s="7">
        <v>17</v>
      </c>
      <c r="B22" s="1" t="s">
        <v>8</v>
      </c>
      <c r="C22" s="8" t="str">
        <f>VLOOKUP(B22,Ledenlijst!A:B,2,FALSE)</f>
        <v>Guus Bekking</v>
      </c>
      <c r="D22" s="18">
        <f t="shared" si="1"/>
        <v>7.5</v>
      </c>
      <c r="E22" s="17">
        <v>11</v>
      </c>
      <c r="F22" s="17">
        <f>VLOOKUP(B22,'9feb'!A:B,2,FALSE)</f>
        <v>5</v>
      </c>
      <c r="G22" s="17">
        <f>VLOOKUP(B22,'16feb'!A:B,2,FALSE)</f>
        <v>11</v>
      </c>
      <c r="H22" s="17">
        <f>VLOOKUP(B22,'23feb'!A:B,2,FALSE)</f>
        <v>3</v>
      </c>
      <c r="I22" s="19">
        <f t="shared" si="2"/>
        <v>4</v>
      </c>
    </row>
    <row r="23" spans="1:9" x14ac:dyDescent="0.45">
      <c r="A23" s="7">
        <v>18</v>
      </c>
      <c r="B23" s="1" t="s">
        <v>34</v>
      </c>
      <c r="C23" s="8" t="str">
        <f>VLOOKUP(B23,Ledenlijst!A:B,2,FALSE)</f>
        <v>Magda Gerlach</v>
      </c>
      <c r="D23" s="18">
        <f t="shared" si="1"/>
        <v>7.5</v>
      </c>
      <c r="E23" s="17">
        <v>11</v>
      </c>
      <c r="F23" s="17">
        <f>VLOOKUP(B23,'9feb'!A:B,2,FALSE)</f>
        <v>5</v>
      </c>
      <c r="G23" s="17">
        <f>VLOOKUP(B23,'16feb'!A:B,2,FALSE)</f>
        <v>11</v>
      </c>
      <c r="H23" s="17">
        <f>VLOOKUP(B23,'23feb'!A:B,2,FALSE)</f>
        <v>3</v>
      </c>
      <c r="I23" s="19">
        <f t="shared" si="2"/>
        <v>4</v>
      </c>
    </row>
    <row r="24" spans="1:9" x14ac:dyDescent="0.45">
      <c r="A24" s="7">
        <v>19</v>
      </c>
      <c r="B24" s="1" t="s">
        <v>14</v>
      </c>
      <c r="C24" s="8" t="str">
        <f>VLOOKUP(B24,Ledenlijst!A:B,2,FALSE)</f>
        <v>Pieter Vrijhof</v>
      </c>
      <c r="D24" s="18">
        <f t="shared" si="1"/>
        <v>6.5</v>
      </c>
      <c r="E24" s="17">
        <v>-5</v>
      </c>
      <c r="F24" s="17">
        <f>VLOOKUP(B24,'9feb'!A:B,2,FALSE)</f>
        <v>16</v>
      </c>
      <c r="G24" s="17">
        <f>VLOOKUP(B24,'16feb'!A:B,2,FALSE)</f>
        <v>9</v>
      </c>
      <c r="H24" s="17">
        <f>VLOOKUP(B24,'23feb'!A:B,2,FALSE)</f>
        <v>6</v>
      </c>
      <c r="I24" s="19">
        <f t="shared" si="2"/>
        <v>4</v>
      </c>
    </row>
    <row r="25" spans="1:9" x14ac:dyDescent="0.45">
      <c r="A25" s="7">
        <v>20</v>
      </c>
      <c r="B25" s="1" t="s">
        <v>40</v>
      </c>
      <c r="C25" s="8" t="str">
        <f>VLOOKUP(B25,Ledenlijst!A:B,2,FALSE)</f>
        <v>Johan Evers</v>
      </c>
      <c r="D25" s="18">
        <f t="shared" si="1"/>
        <v>6.5</v>
      </c>
      <c r="E25" s="17">
        <v>-5</v>
      </c>
      <c r="F25" s="17">
        <f>VLOOKUP(B25,'9feb'!A:B,2,FALSE)</f>
        <v>16</v>
      </c>
      <c r="G25" s="17">
        <f>VLOOKUP(B25,'16feb'!A:B,2,FALSE)</f>
        <v>9</v>
      </c>
      <c r="H25" s="17">
        <f>VLOOKUP(B25,'23feb'!A:B,2,FALSE)</f>
        <v>6</v>
      </c>
      <c r="I25" s="19">
        <f t="shared" si="2"/>
        <v>4</v>
      </c>
    </row>
    <row r="26" spans="1:9" x14ac:dyDescent="0.45">
      <c r="A26" s="7">
        <v>21</v>
      </c>
      <c r="B26" s="1" t="s">
        <v>0</v>
      </c>
      <c r="C26" s="8" t="str">
        <f>VLOOKUP(B26,Ledenlijst!A:B,2,FALSE)</f>
        <v>Frans Verbon</v>
      </c>
      <c r="D26" s="18">
        <f t="shared" si="1"/>
        <v>3.75</v>
      </c>
      <c r="E26" s="17">
        <v>47</v>
      </c>
      <c r="F26" s="17">
        <f>VLOOKUP(B26,'9feb'!A:B,2,FALSE)</f>
        <v>3</v>
      </c>
      <c r="G26" s="17">
        <f>VLOOKUP(B26,'16feb'!A:B,2,FALSE)</f>
        <v>-28</v>
      </c>
      <c r="H26" s="17">
        <f>VLOOKUP(B26,'23feb'!A:B,2,FALSE)</f>
        <v>-7</v>
      </c>
      <c r="I26" s="19">
        <f t="shared" si="2"/>
        <v>4</v>
      </c>
    </row>
    <row r="27" spans="1:9" x14ac:dyDescent="0.45">
      <c r="A27" s="7">
        <v>22</v>
      </c>
      <c r="B27" s="1" t="s">
        <v>26</v>
      </c>
      <c r="C27" s="8" t="str">
        <f>VLOOKUP(B27,Ledenlijst!A:B,2,FALSE)</f>
        <v>Jan Janssen</v>
      </c>
      <c r="D27" s="18">
        <f t="shared" si="1"/>
        <v>3.75</v>
      </c>
      <c r="E27" s="17">
        <v>47</v>
      </c>
      <c r="F27" s="17">
        <f>VLOOKUP(B27,'9feb'!A:B,2,FALSE)</f>
        <v>3</v>
      </c>
      <c r="G27" s="17">
        <f>VLOOKUP(B27,'16feb'!A:B,2,FALSE)</f>
        <v>-28</v>
      </c>
      <c r="H27" s="17">
        <f>VLOOKUP(B27,'23feb'!A:B,2,FALSE)</f>
        <v>-7</v>
      </c>
      <c r="I27" s="19">
        <f t="shared" si="2"/>
        <v>4</v>
      </c>
    </row>
    <row r="28" spans="1:9" x14ac:dyDescent="0.45">
      <c r="A28" s="7">
        <v>23</v>
      </c>
      <c r="B28" s="1" t="s">
        <v>6</v>
      </c>
      <c r="C28" s="8" t="str">
        <f>VLOOKUP(B28,Ledenlijst!A:B,2,FALSE)</f>
        <v>Gerard Van Bergen</v>
      </c>
      <c r="D28" s="18">
        <f t="shared" si="1"/>
        <v>3.25</v>
      </c>
      <c r="E28" s="17">
        <v>14</v>
      </c>
      <c r="F28" s="17">
        <f>VLOOKUP(B28,'9feb'!A:B,2,FALSE)</f>
        <v>26</v>
      </c>
      <c r="G28" s="17">
        <f>VLOOKUP(B28,'16feb'!A:B,2,FALSE)</f>
        <v>-10</v>
      </c>
      <c r="H28" s="17">
        <f>VLOOKUP(B28,'23feb'!A:B,2,FALSE)</f>
        <v>-17</v>
      </c>
      <c r="I28" s="19">
        <f t="shared" si="2"/>
        <v>4</v>
      </c>
    </row>
    <row r="29" spans="1:9" x14ac:dyDescent="0.45">
      <c r="A29" s="7">
        <v>24</v>
      </c>
      <c r="B29" s="1" t="s">
        <v>32</v>
      </c>
      <c r="C29" s="8" t="str">
        <f>VLOOKUP(B29,Ledenlijst!A:B,2,FALSE)</f>
        <v>Frans Arts</v>
      </c>
      <c r="D29" s="18">
        <f t="shared" si="1"/>
        <v>3.25</v>
      </c>
      <c r="E29" s="17">
        <v>14</v>
      </c>
      <c r="F29" s="17">
        <f>VLOOKUP(B29,'9feb'!A:B,2,FALSE)</f>
        <v>26</v>
      </c>
      <c r="G29" s="17">
        <f>VLOOKUP(B29,'16feb'!A:B,2,FALSE)</f>
        <v>-10</v>
      </c>
      <c r="H29" s="17">
        <f>VLOOKUP(B29,'23feb'!A:B,2,FALSE)</f>
        <v>-17</v>
      </c>
      <c r="I29" s="19">
        <f t="shared" si="2"/>
        <v>4</v>
      </c>
    </row>
    <row r="30" spans="1:9" x14ac:dyDescent="0.45">
      <c r="A30" s="7">
        <v>25</v>
      </c>
      <c r="B30" s="1" t="s">
        <v>13</v>
      </c>
      <c r="C30" s="8" t="str">
        <f>VLOOKUP(B30,Ledenlijst!A:B,2,FALSE)</f>
        <v>Jacqueline de Leeuw</v>
      </c>
      <c r="D30" s="18">
        <f t="shared" si="1"/>
        <v>-1.25</v>
      </c>
      <c r="E30" s="17">
        <v>-3</v>
      </c>
      <c r="F30" s="17">
        <f>VLOOKUP(B30,'9feb'!A:B,2,FALSE)</f>
        <v>-5</v>
      </c>
      <c r="G30" s="17">
        <f>VLOOKUP(B30,'16feb'!A:B,2,FALSE)</f>
        <v>35</v>
      </c>
      <c r="H30" s="17">
        <f>VLOOKUP(B30,'23feb'!A:B,2,FALSE)</f>
        <v>-32</v>
      </c>
      <c r="I30" s="19">
        <f t="shared" si="2"/>
        <v>4</v>
      </c>
    </row>
    <row r="31" spans="1:9" x14ac:dyDescent="0.45">
      <c r="A31" s="7">
        <v>26</v>
      </c>
      <c r="B31" s="1" t="s">
        <v>39</v>
      </c>
      <c r="C31" s="8" t="str">
        <f>VLOOKUP(B31,Ledenlijst!A:B,2,FALSE)</f>
        <v>Renato de Leeuw</v>
      </c>
      <c r="D31" s="18">
        <f t="shared" si="1"/>
        <v>-1.25</v>
      </c>
      <c r="E31" s="17">
        <v>-3</v>
      </c>
      <c r="F31" s="17">
        <f>VLOOKUP(B31,'9feb'!A:B,2,FALSE)</f>
        <v>-5</v>
      </c>
      <c r="G31" s="17">
        <f>VLOOKUP(B31,'16feb'!A:B,2,FALSE)</f>
        <v>35</v>
      </c>
      <c r="H31" s="17">
        <f>VLOOKUP(B31,'23feb'!A:B,2,FALSE)</f>
        <v>-32</v>
      </c>
      <c r="I31" s="19">
        <f t="shared" si="2"/>
        <v>4</v>
      </c>
    </row>
    <row r="32" spans="1:9" x14ac:dyDescent="0.45">
      <c r="A32" s="7">
        <v>27</v>
      </c>
      <c r="B32" s="1" t="s">
        <v>15</v>
      </c>
      <c r="C32" s="8" t="str">
        <f>VLOOKUP(B32,Ledenlijst!A:B,2,FALSE)</f>
        <v>Henk van Tilburg</v>
      </c>
      <c r="D32" s="18">
        <f t="shared" si="1"/>
        <v>-2.25</v>
      </c>
      <c r="E32" s="17">
        <v>-6</v>
      </c>
      <c r="F32" s="17">
        <f>VLOOKUP(B32,'9feb'!A:B,2,FALSE)</f>
        <v>-14</v>
      </c>
      <c r="G32" s="17">
        <f>VLOOKUP(B32,'16feb'!A:B,2,FALSE)</f>
        <v>-13</v>
      </c>
      <c r="H32" s="17">
        <f>VLOOKUP(B32,'23feb'!A:B,2,FALSE)</f>
        <v>24</v>
      </c>
      <c r="I32" s="19">
        <f t="shared" si="2"/>
        <v>4</v>
      </c>
    </row>
    <row r="33" spans="1:9" x14ac:dyDescent="0.45">
      <c r="A33" s="7">
        <v>28</v>
      </c>
      <c r="B33" s="1" t="s">
        <v>41</v>
      </c>
      <c r="C33" s="8" t="str">
        <f>VLOOKUP(B33,Ledenlijst!A:B,2,FALSE)</f>
        <v>Paul de Vries</v>
      </c>
      <c r="D33" s="18">
        <f t="shared" si="1"/>
        <v>-2.25</v>
      </c>
      <c r="E33" s="17">
        <v>-6</v>
      </c>
      <c r="F33" s="17">
        <f>VLOOKUP(B33,'9feb'!A:B,2,FALSE)</f>
        <v>-14</v>
      </c>
      <c r="G33" s="17">
        <f>VLOOKUP(B33,'16feb'!A:B,2,FALSE)</f>
        <v>-13</v>
      </c>
      <c r="H33" s="17">
        <f>VLOOKUP(B33,'23feb'!A:B,2,FALSE)</f>
        <v>24</v>
      </c>
      <c r="I33" s="19">
        <f t="shared" si="2"/>
        <v>4</v>
      </c>
    </row>
    <row r="34" spans="1:9" x14ac:dyDescent="0.45">
      <c r="A34" s="7">
        <v>29</v>
      </c>
      <c r="B34" s="1" t="s">
        <v>18</v>
      </c>
      <c r="C34" s="8" t="str">
        <f>VLOOKUP(B34,Ledenlijst!A:B,2,FALSE)</f>
        <v>Toos van der Meer</v>
      </c>
      <c r="D34" s="18">
        <f t="shared" si="1"/>
        <v>-8.75</v>
      </c>
      <c r="E34" s="17">
        <v>-9</v>
      </c>
      <c r="F34" s="17">
        <f>VLOOKUP(B34,'9feb'!A:B,2,FALSE)</f>
        <v>5</v>
      </c>
      <c r="G34" s="17">
        <f>VLOOKUP(B34,'16feb'!A:B,2,FALSE)</f>
        <v>-9</v>
      </c>
      <c r="H34" s="17">
        <f>VLOOKUP(B34,'23feb'!A:B,2,FALSE)</f>
        <v>-22</v>
      </c>
      <c r="I34" s="19">
        <f t="shared" si="2"/>
        <v>4</v>
      </c>
    </row>
    <row r="35" spans="1:9" x14ac:dyDescent="0.45">
      <c r="A35" s="7">
        <v>30</v>
      </c>
      <c r="B35" s="1" t="s">
        <v>44</v>
      </c>
      <c r="C35" s="8" t="str">
        <f>VLOOKUP(B35,Ledenlijst!A:B,2,FALSE)</f>
        <v>Anna Feitsma</v>
      </c>
      <c r="D35" s="18">
        <f t="shared" si="1"/>
        <v>-8.75</v>
      </c>
      <c r="E35" s="17">
        <v>-9</v>
      </c>
      <c r="F35" s="17">
        <f>VLOOKUP(B35,'9feb'!A:B,2,FALSE)</f>
        <v>5</v>
      </c>
      <c r="G35" s="17">
        <f>VLOOKUP(B35,'16feb'!A:B,2,FALSE)</f>
        <v>-9</v>
      </c>
      <c r="H35" s="17">
        <f>VLOOKUP(B35,'23feb'!A:B,2,FALSE)</f>
        <v>-22</v>
      </c>
      <c r="I35" s="19">
        <f t="shared" si="2"/>
        <v>4</v>
      </c>
    </row>
    <row r="36" spans="1:9" x14ac:dyDescent="0.45">
      <c r="A36" s="7">
        <v>31</v>
      </c>
      <c r="B36" s="1" t="s">
        <v>9</v>
      </c>
      <c r="C36" s="8" t="str">
        <f>VLOOKUP(B36,Ledenlijst!A:B,2,FALSE)</f>
        <v>Patricia Boshom-Copray</v>
      </c>
      <c r="D36" s="18">
        <f t="shared" si="1"/>
        <v>-10</v>
      </c>
      <c r="E36" s="17">
        <v>9</v>
      </c>
      <c r="F36" s="17">
        <f>VLOOKUP(B36,'9feb'!A:B,2,FALSE)</f>
        <v>-19</v>
      </c>
      <c r="G36" s="17">
        <f>VLOOKUP(B36,'16feb'!A:B,2,FALSE)</f>
        <v>-39</v>
      </c>
      <c r="H36" s="17">
        <f>VLOOKUP(B36,'23feb'!A:B,2,FALSE)</f>
        <v>9</v>
      </c>
      <c r="I36" s="19">
        <f t="shared" si="2"/>
        <v>4</v>
      </c>
    </row>
    <row r="37" spans="1:9" x14ac:dyDescent="0.45">
      <c r="A37" s="7">
        <v>32</v>
      </c>
      <c r="B37" s="1" t="s">
        <v>35</v>
      </c>
      <c r="C37" s="8" t="str">
        <f>VLOOKUP(B37,Ledenlijst!A:B,2,FALSE)</f>
        <v>Joska Borneman</v>
      </c>
      <c r="D37" s="18">
        <f t="shared" si="1"/>
        <v>-10</v>
      </c>
      <c r="E37" s="17">
        <v>9</v>
      </c>
      <c r="F37" s="17">
        <f>VLOOKUP(B37,'9feb'!A:B,2,FALSE)</f>
        <v>-19</v>
      </c>
      <c r="G37" s="17">
        <f>VLOOKUP(B37,'16feb'!A:B,2,FALSE)</f>
        <v>-39</v>
      </c>
      <c r="H37" s="17">
        <f>VLOOKUP(B37,'23feb'!A:B,2,FALSE)</f>
        <v>9</v>
      </c>
      <c r="I37" s="19">
        <f t="shared" si="2"/>
        <v>4</v>
      </c>
    </row>
    <row r="38" spans="1:9" x14ac:dyDescent="0.45">
      <c r="A38" s="7">
        <v>33</v>
      </c>
      <c r="B38" s="1" t="s">
        <v>21</v>
      </c>
      <c r="C38" s="8" t="str">
        <f>VLOOKUP(B38,Ledenlijst!A:B,2,FALSE)</f>
        <v>Ton Francois</v>
      </c>
      <c r="D38" s="18">
        <f t="shared" ref="D38:D69" si="3">AVERAGE(E38:H38)</f>
        <v>-11.5</v>
      </c>
      <c r="E38" s="17">
        <v>-22</v>
      </c>
      <c r="F38" s="17">
        <f>VLOOKUP(B38,'9feb'!A:B,2,FALSE)</f>
        <v>-28</v>
      </c>
      <c r="G38" s="17">
        <f>VLOOKUP(B38,'16feb'!A:B,2,FALSE)</f>
        <v>12</v>
      </c>
      <c r="H38" s="17">
        <f>VLOOKUP(B38,'23feb'!A:B,2,FALSE)</f>
        <v>-8</v>
      </c>
      <c r="I38" s="19">
        <f t="shared" ref="I38:I69" si="4">COUNT(E38:H38)</f>
        <v>4</v>
      </c>
    </row>
    <row r="39" spans="1:9" x14ac:dyDescent="0.45">
      <c r="A39" s="7">
        <v>34</v>
      </c>
      <c r="B39" s="1" t="s">
        <v>47</v>
      </c>
      <c r="C39" s="8" t="str">
        <f>VLOOKUP(B39,Ledenlijst!A:B,2,FALSE)</f>
        <v>Hans Smit</v>
      </c>
      <c r="D39" s="18">
        <f t="shared" si="3"/>
        <v>-11.5</v>
      </c>
      <c r="E39" s="17">
        <v>-22</v>
      </c>
      <c r="F39" s="17">
        <f>VLOOKUP(B39,'9feb'!A:B,2,FALSE)</f>
        <v>-28</v>
      </c>
      <c r="G39" s="17">
        <f>VLOOKUP(B39,'16feb'!A:B,2,FALSE)</f>
        <v>12</v>
      </c>
      <c r="H39" s="17">
        <f>VLOOKUP(B39,'23feb'!A:B,2,FALSE)</f>
        <v>-8</v>
      </c>
      <c r="I39" s="19">
        <f t="shared" si="4"/>
        <v>4</v>
      </c>
    </row>
    <row r="40" spans="1:9" x14ac:dyDescent="0.45">
      <c r="A40" s="7">
        <v>35</v>
      </c>
      <c r="B40" s="1" t="s">
        <v>19</v>
      </c>
      <c r="C40" s="8" t="str">
        <f>VLOOKUP(B40,Ledenlijst!A:B,2,FALSE)</f>
        <v>Arnold van Druten</v>
      </c>
      <c r="D40" s="18">
        <f t="shared" si="3"/>
        <v>-21</v>
      </c>
      <c r="E40" s="17">
        <v>-20</v>
      </c>
      <c r="F40" s="17">
        <f>VLOOKUP(B40,'9feb'!A:B,2,FALSE)</f>
        <v>-43</v>
      </c>
      <c r="G40" s="17">
        <f>VLOOKUP(B40,'16feb'!A:B,2,FALSE)</f>
        <v>-12</v>
      </c>
      <c r="H40" s="17">
        <f>VLOOKUP(B40,'23feb'!A:B,2,FALSE)</f>
        <v>-9</v>
      </c>
      <c r="I40" s="19">
        <f t="shared" si="4"/>
        <v>4</v>
      </c>
    </row>
    <row r="41" spans="1:9" x14ac:dyDescent="0.45">
      <c r="A41" s="7">
        <v>36</v>
      </c>
      <c r="B41" s="1" t="s">
        <v>45</v>
      </c>
      <c r="C41" s="8" t="str">
        <f>VLOOKUP(B41,Ledenlijst!A:B,2,FALSE)</f>
        <v>Huub van Aanholt</v>
      </c>
      <c r="D41" s="18">
        <f t="shared" si="3"/>
        <v>-21</v>
      </c>
      <c r="E41" s="17">
        <v>-20</v>
      </c>
      <c r="F41" s="17">
        <f>VLOOKUP(B41,'9feb'!A:B,2,FALSE)</f>
        <v>-43</v>
      </c>
      <c r="G41" s="17">
        <f>VLOOKUP(B41,'16feb'!A:B,2,FALSE)</f>
        <v>-12</v>
      </c>
      <c r="H41" s="17">
        <f>VLOOKUP(B41,'23feb'!A:B,2,FALSE)</f>
        <v>-9</v>
      </c>
      <c r="I41" s="19">
        <f t="shared" si="4"/>
        <v>4</v>
      </c>
    </row>
    <row r="42" spans="1:9" x14ac:dyDescent="0.45">
      <c r="A42" s="7">
        <v>37</v>
      </c>
      <c r="B42" s="1" t="s">
        <v>12</v>
      </c>
      <c r="C42" s="8" t="str">
        <f>VLOOKUP(B42,Ledenlijst!A:B,2,FALSE)</f>
        <v>Joke van Dijk</v>
      </c>
      <c r="D42" s="18">
        <f t="shared" si="3"/>
        <v>-21.75</v>
      </c>
      <c r="E42" s="17">
        <v>2</v>
      </c>
      <c r="F42" s="17">
        <f>VLOOKUP(B42,'9feb'!A:B,2,FALSE)</f>
        <v>-2</v>
      </c>
      <c r="G42" s="17">
        <f>VLOOKUP(B42,'16feb'!A:B,2,FALSE)</f>
        <v>-57</v>
      </c>
      <c r="H42" s="17">
        <f>VLOOKUP(B42,'23feb'!A:B,2,FALSE)</f>
        <v>-30</v>
      </c>
      <c r="I42" s="19">
        <f t="shared" si="4"/>
        <v>4</v>
      </c>
    </row>
    <row r="43" spans="1:9" x14ac:dyDescent="0.45">
      <c r="A43" s="7">
        <v>38</v>
      </c>
      <c r="B43" s="1" t="s">
        <v>38</v>
      </c>
      <c r="C43" s="8" t="str">
        <f>VLOOKUP(B43,Ledenlijst!A:B,2,FALSE)</f>
        <v>Ans Brancart</v>
      </c>
      <c r="D43" s="18">
        <f t="shared" si="3"/>
        <v>-21.75</v>
      </c>
      <c r="E43" s="17">
        <v>2</v>
      </c>
      <c r="F43" s="17">
        <f>VLOOKUP(B43,'9feb'!A:B,2,FALSE)</f>
        <v>-2</v>
      </c>
      <c r="G43" s="17">
        <f>VLOOKUP(B43,'16feb'!A:B,2,FALSE)</f>
        <v>-57</v>
      </c>
      <c r="H43" s="17">
        <f>VLOOKUP(B43,'23feb'!A:B,2,FALSE)</f>
        <v>-30</v>
      </c>
      <c r="I43" s="19">
        <f t="shared" si="4"/>
        <v>4</v>
      </c>
    </row>
    <row r="44" spans="1:9" x14ac:dyDescent="0.45">
      <c r="A44" s="7">
        <v>39</v>
      </c>
      <c r="B44" s="1" t="s">
        <v>24</v>
      </c>
      <c r="C44" s="8" t="str">
        <f>VLOOKUP(B44,Ledenlijst!A:B,2,FALSE)</f>
        <v>Therese Oomens-Verhaeg</v>
      </c>
      <c r="D44" s="18">
        <f t="shared" si="3"/>
        <v>-34.25</v>
      </c>
      <c r="E44" s="17">
        <v>-44</v>
      </c>
      <c r="F44" s="17">
        <f>VLOOKUP(B44,'9feb'!A:B,2,FALSE)</f>
        <v>-20</v>
      </c>
      <c r="G44" s="17">
        <f>VLOOKUP(B44,'16feb'!A:B,2,FALSE)</f>
        <v>-42</v>
      </c>
      <c r="H44" s="17">
        <f>VLOOKUP(B44,'23feb'!A:B,2,FALSE)</f>
        <v>-31</v>
      </c>
      <c r="I44" s="19">
        <f t="shared" si="4"/>
        <v>4</v>
      </c>
    </row>
    <row r="45" spans="1:9" x14ac:dyDescent="0.45">
      <c r="A45" s="7">
        <v>40</v>
      </c>
      <c r="B45" s="1" t="s">
        <v>25</v>
      </c>
      <c r="C45" s="8" t="str">
        <f>VLOOKUP(B45,Ledenlijst!A:B,2,FALSE)</f>
        <v>Rob Prins</v>
      </c>
      <c r="D45" s="18">
        <f t="shared" si="3"/>
        <v>-34.25</v>
      </c>
      <c r="E45" s="17">
        <v>-45</v>
      </c>
      <c r="F45" s="17">
        <f>VLOOKUP(B45,'9feb'!A:B,2,FALSE)</f>
        <v>-24</v>
      </c>
      <c r="G45" s="17">
        <f>VLOOKUP(B45,'16feb'!A:B,2,FALSE)</f>
        <v>-23</v>
      </c>
      <c r="H45" s="17">
        <f>VLOOKUP(B45,'23feb'!A:B,2,FALSE)</f>
        <v>-45</v>
      </c>
      <c r="I45" s="19">
        <f t="shared" si="4"/>
        <v>4</v>
      </c>
    </row>
    <row r="46" spans="1:9" x14ac:dyDescent="0.45">
      <c r="A46" s="7">
        <v>41</v>
      </c>
      <c r="B46" s="1" t="s">
        <v>50</v>
      </c>
      <c r="C46" s="8" t="str">
        <f>VLOOKUP(B46,Ledenlijst!A:B,2,FALSE)</f>
        <v>Mariet Ambaum</v>
      </c>
      <c r="D46" s="18">
        <f t="shared" si="3"/>
        <v>-34.25</v>
      </c>
      <c r="E46" s="17">
        <v>-44</v>
      </c>
      <c r="F46" s="17">
        <f>VLOOKUP(B46,'9feb'!A:B,2,FALSE)</f>
        <v>-20</v>
      </c>
      <c r="G46" s="17">
        <f>VLOOKUP(B46,'16feb'!A:B,2,FALSE)</f>
        <v>-42</v>
      </c>
      <c r="H46" s="17">
        <f>VLOOKUP(B46,'23feb'!A:B,2,FALSE)</f>
        <v>-31</v>
      </c>
      <c r="I46" s="19">
        <f t="shared" si="4"/>
        <v>4</v>
      </c>
    </row>
    <row r="47" spans="1:9" x14ac:dyDescent="0.45">
      <c r="A47" s="7">
        <v>42</v>
      </c>
      <c r="B47" s="1" t="s">
        <v>51</v>
      </c>
      <c r="C47" s="8" t="str">
        <f>VLOOKUP(B47,Ledenlijst!A:B,2,FALSE)</f>
        <v>Nellie Braken</v>
      </c>
      <c r="D47" s="18">
        <f t="shared" si="3"/>
        <v>-34.25</v>
      </c>
      <c r="E47" s="17">
        <v>-45</v>
      </c>
      <c r="F47" s="17">
        <f>VLOOKUP(B47,'9feb'!A:B,2,FALSE)</f>
        <v>-24</v>
      </c>
      <c r="G47" s="17">
        <f>VLOOKUP(B47,'16feb'!A:B,2,FALSE)</f>
        <v>-23</v>
      </c>
      <c r="H47" s="17">
        <f>VLOOKUP(B47,'23feb'!A:B,2,FALSE)</f>
        <v>-45</v>
      </c>
      <c r="I47" s="19">
        <f t="shared" si="4"/>
        <v>4</v>
      </c>
    </row>
    <row r="48" spans="1:9" x14ac:dyDescent="0.45">
      <c r="A48" s="7">
        <v>43</v>
      </c>
      <c r="B48" s="1" t="s">
        <v>1</v>
      </c>
      <c r="C48" s="8" t="str">
        <f>VLOOKUP(B48,Ledenlijst!A:B,2,FALSE)</f>
        <v>Alfons Rietveld</v>
      </c>
      <c r="D48" s="18">
        <f t="shared" si="3"/>
        <v>11.333333333333334</v>
      </c>
      <c r="E48" s="17">
        <v>43</v>
      </c>
      <c r="F48" s="17">
        <f>VLOOKUP(B48,'9feb'!A:B,2,FALSE)</f>
        <v>-16</v>
      </c>
      <c r="G48" s="17">
        <f>VLOOKUP(B48,'16feb'!A:B,2,FALSE)</f>
        <v>7</v>
      </c>
      <c r="H48" s="17"/>
      <c r="I48" s="19">
        <f t="shared" si="4"/>
        <v>3</v>
      </c>
    </row>
    <row r="49" spans="1:9" x14ac:dyDescent="0.45">
      <c r="A49" s="7">
        <v>44</v>
      </c>
      <c r="B49" s="1" t="s">
        <v>27</v>
      </c>
      <c r="C49" s="8" t="str">
        <f>VLOOKUP(B49,Ledenlijst!A:B,2,FALSE)</f>
        <v>Corien Rietveld van den Dobbelsteen</v>
      </c>
      <c r="D49" s="18">
        <f t="shared" si="3"/>
        <v>11.333333333333334</v>
      </c>
      <c r="E49" s="17">
        <v>43</v>
      </c>
      <c r="F49" s="17">
        <f>VLOOKUP(B49,'9feb'!A:B,2,FALSE)</f>
        <v>-16</v>
      </c>
      <c r="G49" s="17">
        <f>VLOOKUP(B49,'16feb'!A:B,2,FALSE)</f>
        <v>7</v>
      </c>
      <c r="H49" s="17"/>
      <c r="I49" s="19">
        <f t="shared" si="4"/>
        <v>3</v>
      </c>
    </row>
    <row r="50" spans="1:9" x14ac:dyDescent="0.45">
      <c r="A50" s="7">
        <v>45</v>
      </c>
      <c r="B50" s="2" t="s">
        <v>55</v>
      </c>
      <c r="C50" s="8" t="str">
        <f>VLOOKUP(B50,Ledenlijst!A:B,2,FALSE)</f>
        <v>Toos Jansen</v>
      </c>
      <c r="D50" s="18">
        <f t="shared" si="3"/>
        <v>4.333333333333333</v>
      </c>
      <c r="E50" s="17"/>
      <c r="F50">
        <v>-12</v>
      </c>
      <c r="G50" s="17">
        <f>VLOOKUP(B50,'16feb'!A:B,2,FALSE)</f>
        <v>2</v>
      </c>
      <c r="H50" s="17">
        <f>VLOOKUP(B50,'23feb'!A:B,2,FALSE)</f>
        <v>23</v>
      </c>
      <c r="I50" s="19">
        <f t="shared" si="4"/>
        <v>3</v>
      </c>
    </row>
    <row r="51" spans="1:9" x14ac:dyDescent="0.45">
      <c r="A51" s="7">
        <v>46</v>
      </c>
      <c r="B51" s="2" t="s">
        <v>60</v>
      </c>
      <c r="C51" s="8" t="str">
        <f>VLOOKUP(B51,Ledenlijst!A:B,2,FALSE)</f>
        <v>Thea Engels-Tomas</v>
      </c>
      <c r="D51" s="18">
        <f t="shared" si="3"/>
        <v>4.333333333333333</v>
      </c>
      <c r="E51" s="17"/>
      <c r="F51">
        <v>-12</v>
      </c>
      <c r="G51" s="17">
        <f>VLOOKUP(B51,'16feb'!A:B,2,FALSE)</f>
        <v>2</v>
      </c>
      <c r="H51" s="17">
        <f>VLOOKUP(B51,'23feb'!A:B,2,FALSE)</f>
        <v>23</v>
      </c>
      <c r="I51" s="19">
        <f t="shared" si="4"/>
        <v>3</v>
      </c>
    </row>
    <row r="52" spans="1:9" x14ac:dyDescent="0.45">
      <c r="A52" s="7">
        <v>47</v>
      </c>
      <c r="B52" s="2" t="s">
        <v>53</v>
      </c>
      <c r="C52" s="8" t="str">
        <f>VLOOKUP(B52,Ledenlijst!A:B,2,FALSE)</f>
        <v>Wim Bijl</v>
      </c>
      <c r="D52" s="18">
        <f t="shared" si="3"/>
        <v>-0.66666666666666663</v>
      </c>
      <c r="E52" s="17"/>
      <c r="F52">
        <v>32</v>
      </c>
      <c r="G52" s="17">
        <f>VLOOKUP(B52,'16feb'!A:B,2,FALSE)</f>
        <v>0</v>
      </c>
      <c r="H52" s="17">
        <f>VLOOKUP(B52,'23feb'!A:B,2,FALSE)</f>
        <v>-34</v>
      </c>
      <c r="I52" s="19">
        <f t="shared" si="4"/>
        <v>3</v>
      </c>
    </row>
    <row r="53" spans="1:9" x14ac:dyDescent="0.45">
      <c r="A53" s="7">
        <v>48</v>
      </c>
      <c r="B53" s="2" t="s">
        <v>58</v>
      </c>
      <c r="C53" s="8" t="str">
        <f>VLOOKUP(B53,Ledenlijst!A:B,2,FALSE)</f>
        <v>Ria Bijl-Calis</v>
      </c>
      <c r="D53" s="18">
        <f t="shared" si="3"/>
        <v>-0.66666666666666663</v>
      </c>
      <c r="E53" s="17"/>
      <c r="F53">
        <v>32</v>
      </c>
      <c r="G53" s="17">
        <f>VLOOKUP(B53,'16feb'!A:B,2,FALSE)</f>
        <v>0</v>
      </c>
      <c r="H53" s="17">
        <f>VLOOKUP(B53,'23feb'!A:B,2,FALSE)</f>
        <v>-34</v>
      </c>
      <c r="I53" s="19">
        <f t="shared" si="4"/>
        <v>3</v>
      </c>
    </row>
    <row r="54" spans="1:9" x14ac:dyDescent="0.45">
      <c r="A54" s="7">
        <v>49</v>
      </c>
      <c r="B54" s="1" t="s">
        <v>20</v>
      </c>
      <c r="C54" s="8" t="str">
        <f>VLOOKUP(B54,Ledenlijst!A:B,2,FALSE)</f>
        <v>Marianne van Etten</v>
      </c>
      <c r="D54" s="18">
        <f t="shared" si="3"/>
        <v>-1</v>
      </c>
      <c r="E54" s="17">
        <v>-20</v>
      </c>
      <c r="F54" s="17">
        <f>VLOOKUP(B54,'9feb'!A:B,2,FALSE)</f>
        <v>11</v>
      </c>
      <c r="G54" s="17">
        <f>VLOOKUP(B54,'16feb'!A:B,2,FALSE)</f>
        <v>6</v>
      </c>
      <c r="H54" s="17"/>
      <c r="I54" s="19">
        <f t="shared" si="4"/>
        <v>3</v>
      </c>
    </row>
    <row r="55" spans="1:9" x14ac:dyDescent="0.45">
      <c r="A55" s="7">
        <v>50</v>
      </c>
      <c r="B55" s="1" t="s">
        <v>23</v>
      </c>
      <c r="C55" s="8" t="str">
        <f>VLOOKUP(B55,Ledenlijst!A:B,2,FALSE)</f>
        <v>Thea van der Leest</v>
      </c>
      <c r="D55" s="18">
        <f t="shared" si="3"/>
        <v>-1.3333333333333333</v>
      </c>
      <c r="E55" s="17">
        <v>-34</v>
      </c>
      <c r="F55" s="17">
        <f>VLOOKUP(B55,'9feb'!A:B,2,FALSE)</f>
        <v>12</v>
      </c>
      <c r="G55" s="17"/>
      <c r="H55" s="17">
        <f>VLOOKUP(B55,'23feb'!A:B,2,FALSE)</f>
        <v>18</v>
      </c>
      <c r="I55" s="19">
        <f t="shared" si="4"/>
        <v>3</v>
      </c>
    </row>
    <row r="56" spans="1:9" x14ac:dyDescent="0.45">
      <c r="A56" s="7">
        <v>51</v>
      </c>
      <c r="B56" s="1" t="s">
        <v>49</v>
      </c>
      <c r="C56" s="8" t="str">
        <f>VLOOKUP(B56,Ledenlijst!A:B,2,FALSE)</f>
        <v>Ton van der Leest</v>
      </c>
      <c r="D56" s="18">
        <f t="shared" si="3"/>
        <v>-1.3333333333333333</v>
      </c>
      <c r="E56" s="17">
        <v>-34</v>
      </c>
      <c r="F56" s="17">
        <f>VLOOKUP(B56,'9feb'!A:B,2,FALSE)</f>
        <v>12</v>
      </c>
      <c r="G56" s="17"/>
      <c r="H56" s="17">
        <f>VLOOKUP(B56,'23feb'!A:B,2,FALSE)</f>
        <v>18</v>
      </c>
      <c r="I56" s="19">
        <f t="shared" si="4"/>
        <v>3</v>
      </c>
    </row>
    <row r="57" spans="1:9" x14ac:dyDescent="0.45">
      <c r="A57" s="7">
        <v>52</v>
      </c>
      <c r="B57" s="1" t="s">
        <v>52</v>
      </c>
      <c r="C57" s="8" t="str">
        <f>VLOOKUP(B57,Ledenlijst!A:B,2,FALSE)</f>
        <v>Herm Droog</v>
      </c>
      <c r="D57" s="18">
        <f t="shared" si="3"/>
        <v>-5.333333333333333</v>
      </c>
      <c r="E57" s="17">
        <v>-20</v>
      </c>
      <c r="F57" s="17">
        <f>VLOOKUP(B57,'9feb'!A:B,2,FALSE)</f>
        <v>11</v>
      </c>
      <c r="G57" s="17"/>
      <c r="H57" s="17">
        <f>VLOOKUP(B57,'23feb'!A:B,2,FALSE)</f>
        <v>-7</v>
      </c>
      <c r="I57" s="19">
        <f t="shared" si="4"/>
        <v>3</v>
      </c>
    </row>
    <row r="58" spans="1:9" x14ac:dyDescent="0.45">
      <c r="A58" s="7">
        <v>53</v>
      </c>
      <c r="B58" s="1" t="s">
        <v>42</v>
      </c>
      <c r="C58" s="8" t="str">
        <f>VLOOKUP(B58,Ledenlijst!A:B,2,FALSE)</f>
        <v>Henk van Arem</v>
      </c>
      <c r="D58" s="18">
        <f t="shared" si="3"/>
        <v>-18</v>
      </c>
      <c r="E58" s="17">
        <v>-6</v>
      </c>
      <c r="F58" s="17">
        <f>VLOOKUP(B58,'9feb'!A:B,2,FALSE)</f>
        <v>-5</v>
      </c>
      <c r="G58" s="17"/>
      <c r="H58" s="17">
        <f>VLOOKUP(B58,'23feb'!A:B,2,FALSE)</f>
        <v>-43</v>
      </c>
      <c r="I58" s="19">
        <f t="shared" si="4"/>
        <v>3</v>
      </c>
    </row>
    <row r="59" spans="1:9" x14ac:dyDescent="0.45">
      <c r="A59" s="7">
        <v>54</v>
      </c>
      <c r="B59" s="2" t="s">
        <v>63</v>
      </c>
      <c r="C59" s="8" t="str">
        <f>VLOOKUP(B59,Ledenlijst!A:B,2,FALSE)</f>
        <v>Toon van Eldijk</v>
      </c>
      <c r="D59" s="18">
        <f t="shared" si="3"/>
        <v>20.5</v>
      </c>
      <c r="E59" s="17"/>
      <c r="F59" s="17"/>
      <c r="G59" s="17">
        <f>VLOOKUP(B59,'16feb'!A:B,2,FALSE)</f>
        <v>31</v>
      </c>
      <c r="H59" s="17">
        <f>VLOOKUP(B59,'23feb'!A:B,2,FALSE)</f>
        <v>10</v>
      </c>
      <c r="I59" s="19">
        <f t="shared" si="4"/>
        <v>2</v>
      </c>
    </row>
    <row r="60" spans="1:9" x14ac:dyDescent="0.45">
      <c r="A60" s="7">
        <v>55</v>
      </c>
      <c r="B60" s="2" t="s">
        <v>64</v>
      </c>
      <c r="C60" s="8" t="str">
        <f>VLOOKUP(B60,Ledenlijst!A:B,2,FALSE)</f>
        <v>Jan van der Linden</v>
      </c>
      <c r="D60" s="18">
        <f t="shared" si="3"/>
        <v>20.5</v>
      </c>
      <c r="E60" s="17"/>
      <c r="F60" s="17"/>
      <c r="G60" s="17">
        <f>VLOOKUP(B60,'16feb'!A:B,2,FALSE)</f>
        <v>31</v>
      </c>
      <c r="H60" s="17">
        <f>VLOOKUP(B60,'23feb'!A:B,2,FALSE)</f>
        <v>10</v>
      </c>
      <c r="I60" s="19">
        <f t="shared" si="4"/>
        <v>2</v>
      </c>
    </row>
    <row r="61" spans="1:9" x14ac:dyDescent="0.45">
      <c r="A61" s="7">
        <v>56</v>
      </c>
      <c r="B61" s="1" t="s">
        <v>22</v>
      </c>
      <c r="C61" s="8" t="str">
        <f>VLOOKUP(B61,Ledenlijst!A:B,2,FALSE)</f>
        <v>Henny Breurkens</v>
      </c>
      <c r="D61" s="18">
        <f t="shared" si="3"/>
        <v>1.5</v>
      </c>
      <c r="E61" s="17">
        <v>-22</v>
      </c>
      <c r="F61" s="17"/>
      <c r="G61" s="17">
        <f>VLOOKUP(B61,'16feb'!A:B,2,FALSE)</f>
        <v>25</v>
      </c>
      <c r="H61" s="17"/>
      <c r="I61" s="19">
        <f t="shared" si="4"/>
        <v>2</v>
      </c>
    </row>
    <row r="62" spans="1:9" x14ac:dyDescent="0.45">
      <c r="A62" s="7">
        <v>57</v>
      </c>
      <c r="B62" s="1" t="s">
        <v>48</v>
      </c>
      <c r="C62" s="8" t="str">
        <f>VLOOKUP(B62,Ledenlijst!A:B,2,FALSE)</f>
        <v>Mieke van den Brand-Bouwmans</v>
      </c>
      <c r="D62" s="18">
        <f t="shared" si="3"/>
        <v>1.5</v>
      </c>
      <c r="E62" s="17">
        <v>-22</v>
      </c>
      <c r="F62" s="17"/>
      <c r="G62" s="17">
        <f>VLOOKUP(B62,'16feb'!A:B,2,FALSE)</f>
        <v>25</v>
      </c>
      <c r="H62" s="17"/>
      <c r="I62" s="19">
        <f t="shared" si="4"/>
        <v>2</v>
      </c>
    </row>
    <row r="63" spans="1:9" x14ac:dyDescent="0.45">
      <c r="A63" s="7">
        <v>58</v>
      </c>
      <c r="B63" s="2" t="s">
        <v>59</v>
      </c>
      <c r="C63" s="8" t="str">
        <f>VLOOKUP(B63,Ledenlijst!A:B,2,FALSE)</f>
        <v>Annie Boon</v>
      </c>
      <c r="D63" s="18">
        <f t="shared" si="3"/>
        <v>-2.5</v>
      </c>
      <c r="E63" s="17"/>
      <c r="F63">
        <v>2</v>
      </c>
      <c r="G63" s="17"/>
      <c r="H63" s="17">
        <f>VLOOKUP(B63,'23feb'!A:B,2,FALSE)</f>
        <v>-7</v>
      </c>
      <c r="I63" s="19">
        <f t="shared" si="4"/>
        <v>2</v>
      </c>
    </row>
    <row r="64" spans="1:9" x14ac:dyDescent="0.45">
      <c r="A64" s="7">
        <v>59</v>
      </c>
      <c r="B64" s="2" t="s">
        <v>57</v>
      </c>
      <c r="C64" s="8" t="str">
        <f>VLOOKUP(B64,Ledenlijst!A:B,2,FALSE)</f>
        <v>Ine Greijn</v>
      </c>
      <c r="D64" s="18">
        <f t="shared" si="3"/>
        <v>-18.5</v>
      </c>
      <c r="E64" s="17"/>
      <c r="F64">
        <f>-39</f>
        <v>-39</v>
      </c>
      <c r="G64" s="17">
        <f>VLOOKUP(B64,'16feb'!A:B,2,FALSE)</f>
        <v>2</v>
      </c>
      <c r="H64" s="17"/>
      <c r="I64" s="19">
        <f t="shared" si="4"/>
        <v>2</v>
      </c>
    </row>
    <row r="65" spans="1:9" x14ac:dyDescent="0.45">
      <c r="A65" s="7">
        <v>60</v>
      </c>
      <c r="B65" s="2" t="s">
        <v>62</v>
      </c>
      <c r="C65" s="8" t="str">
        <f>VLOOKUP(B65,Ledenlijst!A:B,2,FALSE)</f>
        <v>Bern Greijn</v>
      </c>
      <c r="D65" s="18">
        <f t="shared" si="3"/>
        <v>-18.5</v>
      </c>
      <c r="E65" s="17"/>
      <c r="F65">
        <f>-39</f>
        <v>-39</v>
      </c>
      <c r="G65" s="17">
        <f>VLOOKUP(B65,'16feb'!A:B,2,FALSE)</f>
        <v>2</v>
      </c>
      <c r="H65" s="17"/>
      <c r="I65" s="19">
        <f t="shared" si="4"/>
        <v>2</v>
      </c>
    </row>
    <row r="66" spans="1:9" x14ac:dyDescent="0.45">
      <c r="A66" s="7">
        <v>61</v>
      </c>
      <c r="B66" s="2" t="s">
        <v>56</v>
      </c>
      <c r="C66" s="8" t="str">
        <f>VLOOKUP(B66,Ledenlijst!A:B,2,FALSE)</f>
        <v>Ans Arts</v>
      </c>
      <c r="D66" s="18">
        <f t="shared" si="3"/>
        <v>-19</v>
      </c>
      <c r="E66" s="17"/>
      <c r="F66">
        <v>-28</v>
      </c>
      <c r="G66" s="17"/>
      <c r="H66" s="17">
        <f>VLOOKUP(B66,'23feb'!A:B,2,FALSE)</f>
        <v>-10</v>
      </c>
      <c r="I66" s="19">
        <f t="shared" si="4"/>
        <v>2</v>
      </c>
    </row>
    <row r="67" spans="1:9" x14ac:dyDescent="0.45">
      <c r="A67" s="7">
        <v>62</v>
      </c>
      <c r="B67" s="2" t="s">
        <v>61</v>
      </c>
      <c r="C67" s="8" t="str">
        <f>VLOOKUP(B67,Ledenlijst!A:B,2,FALSE)</f>
        <v>Willy Arts</v>
      </c>
      <c r="D67" s="18">
        <f t="shared" si="3"/>
        <v>-19</v>
      </c>
      <c r="E67" s="17"/>
      <c r="F67">
        <v>-28</v>
      </c>
      <c r="G67" s="17"/>
      <c r="H67" s="17">
        <f>VLOOKUP(B67,'23feb'!A:B,2,FALSE)</f>
        <v>-10</v>
      </c>
      <c r="I67" s="19">
        <f t="shared" si="4"/>
        <v>2</v>
      </c>
    </row>
    <row r="68" spans="1:9" x14ac:dyDescent="0.45">
      <c r="A68" s="7">
        <v>63</v>
      </c>
      <c r="B68" s="1" t="s">
        <v>16</v>
      </c>
      <c r="C68" s="8" t="str">
        <f>VLOOKUP(B68,Ledenlijst!A:B,2,FALSE)</f>
        <v>Jan van Enckevort</v>
      </c>
      <c r="D68" s="18">
        <f t="shared" si="3"/>
        <v>-24.5</v>
      </c>
      <c r="E68" s="17">
        <v>-6</v>
      </c>
      <c r="F68" s="17"/>
      <c r="G68" s="17"/>
      <c r="H68" s="17">
        <f>VLOOKUP(B68,'23feb'!A:B,2,FALSE)</f>
        <v>-43</v>
      </c>
      <c r="I68" s="19">
        <f t="shared" si="4"/>
        <v>2</v>
      </c>
    </row>
    <row r="69" spans="1:9" x14ac:dyDescent="0.45">
      <c r="A69" s="7">
        <v>64</v>
      </c>
      <c r="B69" s="2" t="s">
        <v>54</v>
      </c>
      <c r="C69" s="8" t="str">
        <f>VLOOKUP(B69,Ledenlijst!A:B,2,FALSE)</f>
        <v>Tonnie Verwijst</v>
      </c>
      <c r="D69" s="18">
        <f t="shared" si="3"/>
        <v>2</v>
      </c>
      <c r="E69" s="17"/>
      <c r="F69">
        <v>2</v>
      </c>
      <c r="G69" s="17"/>
      <c r="H69" s="17"/>
      <c r="I69" s="19">
        <f t="shared" si="4"/>
        <v>1</v>
      </c>
    </row>
    <row r="70" spans="1:9" x14ac:dyDescent="0.45">
      <c r="A70" s="7">
        <v>65</v>
      </c>
      <c r="B70" s="5"/>
      <c r="C70" s="8"/>
      <c r="D70" s="18"/>
      <c r="E70" s="17"/>
      <c r="F70" s="17"/>
      <c r="G70" s="17"/>
      <c r="H70" s="17"/>
      <c r="I70" s="11"/>
    </row>
    <row r="71" spans="1:9" x14ac:dyDescent="0.45">
      <c r="A71" s="7">
        <v>66</v>
      </c>
      <c r="B71" s="5"/>
      <c r="C71" s="8"/>
      <c r="D71" s="18"/>
      <c r="E71" s="17"/>
      <c r="F71" s="17"/>
      <c r="G71" s="17"/>
      <c r="H71" s="17"/>
      <c r="I71" s="11"/>
    </row>
    <row r="72" spans="1:9" x14ac:dyDescent="0.45">
      <c r="A72" s="7">
        <v>67</v>
      </c>
      <c r="B72" s="5"/>
      <c r="C72" s="8"/>
      <c r="D72" s="18"/>
      <c r="E72" s="17"/>
      <c r="F72" s="17"/>
      <c r="G72" s="17"/>
      <c r="H72" s="17"/>
      <c r="I72" s="11"/>
    </row>
    <row r="73" spans="1:9" x14ac:dyDescent="0.45">
      <c r="A73" s="7">
        <v>68</v>
      </c>
      <c r="B73" s="5"/>
      <c r="C73" s="8"/>
      <c r="D73" s="18"/>
      <c r="E73" s="17"/>
      <c r="F73" s="17"/>
      <c r="G73" s="17"/>
      <c r="H73" s="17"/>
      <c r="I73" s="11"/>
    </row>
    <row r="74" spans="1:9" x14ac:dyDescent="0.45">
      <c r="A74" s="7">
        <v>69</v>
      </c>
      <c r="B74" s="5"/>
      <c r="C74" s="8"/>
      <c r="D74" s="18"/>
      <c r="E74" s="17"/>
      <c r="F74" s="17"/>
      <c r="G74" s="17"/>
      <c r="H74" s="17"/>
      <c r="I74" s="11"/>
    </row>
    <row r="75" spans="1:9" x14ac:dyDescent="0.45">
      <c r="A75" s="7">
        <v>70</v>
      </c>
      <c r="B75" s="5"/>
      <c r="C75" s="8"/>
      <c r="D75" s="18"/>
      <c r="E75" s="17"/>
      <c r="F75" s="17"/>
      <c r="G75" s="17"/>
      <c r="H75" s="17"/>
      <c r="I75" s="11"/>
    </row>
    <row r="76" spans="1:9" x14ac:dyDescent="0.45">
      <c r="A76" s="7">
        <v>71</v>
      </c>
      <c r="B76" s="5"/>
      <c r="C76" s="8"/>
      <c r="D76" s="18"/>
      <c r="E76" s="17"/>
      <c r="F76" s="17"/>
      <c r="G76" s="17"/>
      <c r="H76" s="17"/>
      <c r="I76" s="11"/>
    </row>
    <row r="77" spans="1:9" x14ac:dyDescent="0.45">
      <c r="A77" s="7">
        <v>72</v>
      </c>
      <c r="B77" s="5"/>
      <c r="C77" s="8"/>
      <c r="D77" s="18"/>
      <c r="E77" s="17"/>
      <c r="F77" s="17"/>
      <c r="G77" s="17"/>
      <c r="H77" s="17"/>
      <c r="I77" s="11"/>
    </row>
    <row r="78" spans="1:9" x14ac:dyDescent="0.45">
      <c r="A78" s="7">
        <v>73</v>
      </c>
      <c r="B78" s="5"/>
      <c r="C78" s="8"/>
      <c r="D78" s="18"/>
      <c r="E78" s="17"/>
      <c r="F78" s="17"/>
      <c r="G78" s="17"/>
      <c r="H78" s="17"/>
      <c r="I78" s="11"/>
    </row>
    <row r="79" spans="1:9" x14ac:dyDescent="0.45">
      <c r="A79" s="7">
        <v>74</v>
      </c>
      <c r="B79" s="5"/>
      <c r="C79" s="8"/>
      <c r="D79" s="18"/>
      <c r="E79" s="17"/>
      <c r="F79" s="17"/>
      <c r="G79" s="17"/>
      <c r="H79" s="17"/>
      <c r="I79" s="11"/>
    </row>
    <row r="80" spans="1:9" x14ac:dyDescent="0.45">
      <c r="A80" s="7">
        <v>75</v>
      </c>
      <c r="B80" s="5"/>
      <c r="C80" s="8"/>
      <c r="D80" s="18"/>
      <c r="E80" s="17"/>
      <c r="F80" s="17"/>
      <c r="G80" s="17"/>
      <c r="H80" s="17"/>
      <c r="I80" s="11"/>
    </row>
    <row r="81" spans="1:9" x14ac:dyDescent="0.45">
      <c r="A81" s="7">
        <v>76</v>
      </c>
      <c r="B81" s="5"/>
      <c r="C81" s="8"/>
      <c r="D81" s="18"/>
      <c r="E81" s="17"/>
      <c r="F81" s="17"/>
      <c r="G81" s="17"/>
      <c r="H81" s="17"/>
      <c r="I81" s="11"/>
    </row>
    <row r="82" spans="1:9" x14ac:dyDescent="0.45">
      <c r="A82" s="7">
        <v>77</v>
      </c>
      <c r="B82" s="5"/>
      <c r="C82" s="8"/>
      <c r="D82" s="18"/>
      <c r="E82" s="17"/>
      <c r="F82" s="17"/>
      <c r="G82" s="17"/>
      <c r="H82" s="17"/>
      <c r="I82" s="11"/>
    </row>
    <row r="83" spans="1:9" x14ac:dyDescent="0.45">
      <c r="A83" s="7">
        <v>78</v>
      </c>
      <c r="B83" s="5"/>
      <c r="C83" s="8"/>
      <c r="D83" s="18"/>
      <c r="E83" s="17"/>
      <c r="F83" s="17"/>
      <c r="G83" s="17"/>
      <c r="H83" s="17"/>
      <c r="I83" s="11"/>
    </row>
    <row r="84" spans="1:9" x14ac:dyDescent="0.45">
      <c r="A84" s="7">
        <v>79</v>
      </c>
      <c r="B84" s="5"/>
      <c r="C84" s="8"/>
      <c r="D84" s="18"/>
      <c r="E84" s="17"/>
      <c r="F84" s="17"/>
      <c r="G84" s="17"/>
      <c r="H84" s="17"/>
      <c r="I84" s="11"/>
    </row>
    <row r="85" spans="1:9" x14ac:dyDescent="0.45">
      <c r="A85" s="7">
        <v>80</v>
      </c>
      <c r="B85" s="5"/>
      <c r="C85" s="8"/>
      <c r="D85" s="18"/>
      <c r="E85" s="17"/>
      <c r="F85" s="17"/>
      <c r="G85" s="17"/>
      <c r="H85" s="17"/>
      <c r="I85" s="11"/>
    </row>
    <row r="86" spans="1:9" x14ac:dyDescent="0.45">
      <c r="A86" s="7">
        <v>81</v>
      </c>
      <c r="B86" s="5"/>
      <c r="C86" s="5"/>
      <c r="D86" s="9" t="str">
        <f t="shared" ref="D86:D90" si="5">IFERROR(AVERAGE(F86:I86),"")</f>
        <v/>
      </c>
      <c r="E86" s="10"/>
      <c r="F86" s="11"/>
      <c r="G86" s="11"/>
      <c r="H86" s="11"/>
      <c r="I86" s="11"/>
    </row>
    <row r="87" spans="1:9" x14ac:dyDescent="0.45">
      <c r="A87" s="7">
        <v>82</v>
      </c>
      <c r="B87" s="5"/>
      <c r="C87" s="5"/>
      <c r="D87" s="9" t="str">
        <f t="shared" si="5"/>
        <v/>
      </c>
      <c r="E87" s="10"/>
      <c r="F87" s="11"/>
      <c r="G87" s="11"/>
      <c r="H87" s="11"/>
      <c r="I87" s="11"/>
    </row>
    <row r="88" spans="1:9" x14ac:dyDescent="0.45">
      <c r="A88" s="7">
        <v>83</v>
      </c>
      <c r="B88" s="5"/>
      <c r="C88" s="5"/>
      <c r="D88" s="9" t="str">
        <f t="shared" si="5"/>
        <v/>
      </c>
      <c r="E88" s="10"/>
      <c r="F88" s="11"/>
      <c r="G88" s="11"/>
      <c r="H88" s="11"/>
      <c r="I88" s="11"/>
    </row>
    <row r="89" spans="1:9" x14ac:dyDescent="0.45">
      <c r="A89" s="7">
        <v>84</v>
      </c>
      <c r="B89" s="5"/>
      <c r="C89" s="5"/>
      <c r="D89" s="9" t="str">
        <f t="shared" si="5"/>
        <v/>
      </c>
      <c r="E89" s="10"/>
      <c r="F89" s="11"/>
      <c r="G89" s="11"/>
      <c r="H89" s="11"/>
      <c r="I89" s="11"/>
    </row>
    <row r="90" spans="1:9" x14ac:dyDescent="0.45">
      <c r="A90" s="7">
        <v>85</v>
      </c>
      <c r="B90" s="5"/>
      <c r="C90" s="5"/>
      <c r="D90" s="9" t="str">
        <f t="shared" si="5"/>
        <v/>
      </c>
      <c r="E90" s="10"/>
      <c r="F90" s="11"/>
      <c r="G90" s="11"/>
      <c r="H90" s="11"/>
      <c r="I90" s="11"/>
    </row>
  </sheetData>
  <sortState xmlns:xlrd2="http://schemas.microsoft.com/office/spreadsheetml/2017/richdata2" ref="B6:I69">
    <sortCondition descending="1" ref="I6:I69"/>
    <sortCondition descending="1" ref="D6:D69"/>
  </sortState>
  <mergeCells count="5">
    <mergeCell ref="B1:C1"/>
    <mergeCell ref="A2:A5"/>
    <mergeCell ref="B2:C5"/>
    <mergeCell ref="F5:I5"/>
    <mergeCell ref="I2:I3"/>
  </mergeCells>
  <conditionalFormatting sqref="B81 B67:B70 B57:B58 B55 B43:B45 B39:B41 B32:B34 B26:B28 B21:B23 B17:B19 B6:B13">
    <cfRule type="duplicateValues" dxfId="94" priority="2"/>
  </conditionalFormatting>
  <conditionalFormatting sqref="B78:B81 B43:B45 B39:B41 B6:B19 B87 B51:B75 B32:B34 B26:B28 B21:B23">
    <cfRule type="duplicateValues" dxfId="93" priority="3"/>
  </conditionalFormatting>
  <conditionalFormatting sqref="B1:B90">
    <cfRule type="duplicateValues" dxfId="92" priority="1"/>
  </conditionalFormatting>
  <conditionalFormatting sqref="B59:B64 B71:B77 B53:B54 B46:B49 B23:B27 B29:B31 B7:B19">
    <cfRule type="duplicateValues" dxfId="91" priority="4"/>
  </conditionalFormatting>
  <conditionalFormatting sqref="B81 B39:B41 B57:B64 B67:B77 B53:B55 B43:B49 B23:B27 B29:B31 B7:B19 B2 B34">
    <cfRule type="duplicateValues" dxfId="90" priority="5"/>
  </conditionalFormatting>
  <conditionalFormatting sqref="B81 B39:B41 B57:B64 B67:B77 B53:B55 B43:B49 B21:B27 B2 B29:B31 B34 B6:B19">
    <cfRule type="duplicateValues" dxfId="89" priority="6"/>
  </conditionalFormatting>
  <conditionalFormatting sqref="B81 B39:B41 B57:B64 B67:B77 B53:B55 B43:B49 B23:B27 B29:B31 B2 B34 B6:B19">
    <cfRule type="duplicateValues" dxfId="88" priority="7"/>
  </conditionalFormatting>
  <conditionalFormatting sqref="B81 B39:B41 B57:B64 B67:B77 B53:B55 B43:B49 B21 B23:B27 B29:B31 B2 B34 B6:B19">
    <cfRule type="duplicateValues" dxfId="87" priority="8"/>
  </conditionalFormatting>
  <conditionalFormatting sqref="B81 B39:B41 B57:B64 B67:B77 B53:B55 B43:B49 B21:B34 B6:B19 B2">
    <cfRule type="duplicateValues" dxfId="86" priority="9"/>
  </conditionalFormatting>
  <conditionalFormatting sqref="B81 B57:B64 B67:B77 B51:B55 B39:B41 B43:B49 B21:B34 B2 B6:B19">
    <cfRule type="duplicateValues" dxfId="85" priority="10"/>
  </conditionalFormatting>
  <conditionalFormatting sqref="B1:B87">
    <cfRule type="duplicateValues" dxfId="84" priority="11"/>
  </conditionalFormatting>
  <conditionalFormatting sqref="B2:B49 B51:B81 B87">
    <cfRule type="duplicateValues" dxfId="83" priority="12"/>
  </conditionalFormatting>
  <conditionalFormatting sqref="B2:B41 B51:B81 B87 B43:B49">
    <cfRule type="duplicateValues" dxfId="82" priority="13"/>
  </conditionalFormatting>
  <conditionalFormatting sqref="B39:B41 B2:B19 B51:B81 B87 B43:B49 B21:B34">
    <cfRule type="duplicateValues" dxfId="81" priority="14"/>
  </conditionalFormatting>
  <conditionalFormatting sqref="B39:B41 B2:B34 B51:B81 B87 B43:B49">
    <cfRule type="duplicateValues" dxfId="80" priority="15"/>
  </conditionalFormatting>
  <conditionalFormatting sqref="B39:B41 B2:B36 B51:B81 B87 B43:B49">
    <cfRule type="duplicateValues" dxfId="79" priority="16"/>
  </conditionalFormatting>
  <conditionalFormatting sqref="B2:B81 B87">
    <cfRule type="duplicateValues" dxfId="78" priority="17"/>
  </conditionalFormatting>
  <conditionalFormatting sqref="B81 B39:B41 B51:B79 B43:B49 B21:B34 B2:B19 B87">
    <cfRule type="duplicateValues" dxfId="77" priority="18"/>
  </conditionalFormatting>
  <conditionalFormatting sqref="B39:B41 B51:B78 B43:B49 B21:B34 B2:B19 B81 B87">
    <cfRule type="duplicateValues" dxfId="76" priority="19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0"/>
  <sheetViews>
    <sheetView workbookViewId="0">
      <selection sqref="A1:J90"/>
    </sheetView>
  </sheetViews>
  <sheetFormatPr defaultRowHeight="14.25" x14ac:dyDescent="0.45"/>
  <cols>
    <col min="2" max="2" width="14" customWidth="1"/>
    <col min="3" max="3" width="38.59765625" bestFit="1" customWidth="1"/>
    <col min="4" max="4" width="20" bestFit="1" customWidth="1"/>
    <col min="5" max="5" width="8" bestFit="1" customWidth="1"/>
    <col min="6" max="8" width="9.265625" bestFit="1" customWidth="1"/>
    <col min="9" max="9" width="9.265625" customWidth="1"/>
    <col min="10" max="10" width="17.86328125" customWidth="1"/>
  </cols>
  <sheetData>
    <row r="1" spans="1:10" x14ac:dyDescent="0.45">
      <c r="A1" s="3" t="s">
        <v>65</v>
      </c>
      <c r="B1" s="41" t="s">
        <v>66</v>
      </c>
      <c r="C1" s="41"/>
      <c r="D1" s="4"/>
      <c r="E1" s="20">
        <v>44257</v>
      </c>
      <c r="F1" s="20">
        <v>44264</v>
      </c>
      <c r="G1" s="20">
        <v>44271</v>
      </c>
      <c r="H1" s="20">
        <v>44278</v>
      </c>
      <c r="I1" s="20">
        <v>44285</v>
      </c>
      <c r="J1" s="4"/>
    </row>
    <row r="2" spans="1:10" x14ac:dyDescent="0.45">
      <c r="A2" s="42" t="s">
        <v>67</v>
      </c>
      <c r="B2" s="43"/>
      <c r="C2" s="43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26" t="s">
        <v>69</v>
      </c>
      <c r="J2" s="48" t="s">
        <v>73</v>
      </c>
    </row>
    <row r="3" spans="1:10" x14ac:dyDescent="0.45">
      <c r="A3" s="42"/>
      <c r="B3" s="43"/>
      <c r="C3" s="43"/>
      <c r="D3" s="20" t="s">
        <v>71</v>
      </c>
      <c r="E3" s="21">
        <f t="shared" ref="E3:I3" si="0">COUNT(E6:E187)/2</f>
        <v>30</v>
      </c>
      <c r="F3" s="21">
        <f t="shared" si="0"/>
        <v>26</v>
      </c>
      <c r="G3" s="21">
        <f t="shared" si="0"/>
        <v>29</v>
      </c>
      <c r="H3" s="21">
        <f t="shared" si="0"/>
        <v>28</v>
      </c>
      <c r="I3" s="21">
        <f t="shared" si="0"/>
        <v>26</v>
      </c>
      <c r="J3" s="49"/>
    </row>
    <row r="4" spans="1:10" x14ac:dyDescent="0.45">
      <c r="A4" s="42"/>
      <c r="B4" s="43"/>
      <c r="C4" s="44"/>
      <c r="D4" s="4"/>
      <c r="E4" s="4"/>
      <c r="F4" s="4"/>
      <c r="G4" s="4"/>
      <c r="H4" s="4"/>
      <c r="I4" s="4"/>
      <c r="J4" s="4"/>
    </row>
    <row r="5" spans="1:10" x14ac:dyDescent="0.45">
      <c r="A5" s="42"/>
      <c r="B5" s="43"/>
      <c r="C5" s="43"/>
      <c r="D5" s="6" t="s">
        <v>72</v>
      </c>
      <c r="E5" s="4"/>
      <c r="F5" s="45"/>
      <c r="G5" s="46"/>
      <c r="H5" s="46"/>
      <c r="I5" s="46"/>
      <c r="J5" s="47"/>
    </row>
    <row r="6" spans="1:10" x14ac:dyDescent="0.45">
      <c r="A6" s="7">
        <v>1</v>
      </c>
      <c r="B6" s="1" t="s">
        <v>36</v>
      </c>
      <c r="C6" s="8" t="str">
        <f>VLOOKUP(B6,Ledenlijst!A:B,2,FALSE)</f>
        <v>Harrie van den Nieuwenhuijzen</v>
      </c>
      <c r="D6" s="9">
        <f t="shared" ref="D6:D37" si="1">AVERAGE(E6:I6)</f>
        <v>0.55496000000000001</v>
      </c>
      <c r="E6" s="22">
        <v>0.64119999999999999</v>
      </c>
      <c r="F6" s="28">
        <f>VLOOKUP(B6,'9 maart'!A:B,2,FALSE)</f>
        <v>0.53080000000000005</v>
      </c>
      <c r="G6" s="28">
        <f>VLOOKUP(B6,'16 maart'!A:B,2,FALSE)</f>
        <v>0.53129999999999999</v>
      </c>
      <c r="H6" s="28">
        <f>VLOOKUP(B6,'23 maart'!A:B,2,FALSE)</f>
        <v>0.51480000000000004</v>
      </c>
      <c r="I6" s="28">
        <f>VLOOKUP(B6,'30 maart'!A:B,2,FALSE)</f>
        <v>0.55669999999999997</v>
      </c>
      <c r="J6" s="19">
        <f t="shared" ref="J6:J37" si="2">MIN(4,COUNT(E6:I6))</f>
        <v>4</v>
      </c>
    </row>
    <row r="7" spans="1:10" x14ac:dyDescent="0.45">
      <c r="A7" s="7">
        <f>IF(D7=D6,A6,A6+1)</f>
        <v>1</v>
      </c>
      <c r="B7" s="1" t="s">
        <v>10</v>
      </c>
      <c r="C7" s="8" t="str">
        <f>VLOOKUP(B7,Ledenlijst!A:B,2,FALSE)</f>
        <v>Rik ter Veen</v>
      </c>
      <c r="D7" s="9">
        <f t="shared" si="1"/>
        <v>0.55496000000000001</v>
      </c>
      <c r="E7" s="22">
        <v>0.64119999999999999</v>
      </c>
      <c r="F7" s="28">
        <f>VLOOKUP(B7,'9 maart'!A:B,2,FALSE)</f>
        <v>0.53080000000000005</v>
      </c>
      <c r="G7" s="28">
        <f>VLOOKUP(B7,'16 maart'!A:B,2,FALSE)</f>
        <v>0.53129999999999999</v>
      </c>
      <c r="H7" s="28">
        <f>VLOOKUP(B7,'23 maart'!A:B,2,FALSE)</f>
        <v>0.51480000000000004</v>
      </c>
      <c r="I7" s="28">
        <f>VLOOKUP(B7,'30 maart'!A:B,2,FALSE)</f>
        <v>0.55669999999999997</v>
      </c>
      <c r="J7" s="19">
        <f t="shared" si="2"/>
        <v>4</v>
      </c>
    </row>
    <row r="8" spans="1:10" x14ac:dyDescent="0.45">
      <c r="A8" s="7">
        <f t="shared" ref="A8:A71" si="3">IF(D8=D7,A7,A7+1)</f>
        <v>2</v>
      </c>
      <c r="B8" s="1" t="s">
        <v>41</v>
      </c>
      <c r="C8" s="8" t="str">
        <f>VLOOKUP(B8,Ledenlijst!A:B,2,FALSE)</f>
        <v>Paul de Vries</v>
      </c>
      <c r="D8" s="9">
        <f t="shared" si="1"/>
        <v>0.55032500000000006</v>
      </c>
      <c r="E8" s="22">
        <v>0.56059999999999999</v>
      </c>
      <c r="F8" s="28">
        <f>VLOOKUP(B8,'9 maart'!A:B,2,FALSE)</f>
        <v>0.48870000000000002</v>
      </c>
      <c r="G8" s="28">
        <f>VLOOKUP(B8,'16 maart'!A:B,2,FALSE)</f>
        <v>0.56069999999999998</v>
      </c>
      <c r="H8" s="28">
        <f>VLOOKUP(B8,'23 maart'!A:B,2,FALSE)</f>
        <v>0.59130000000000005</v>
      </c>
      <c r="I8" s="28"/>
      <c r="J8" s="19">
        <f t="shared" si="2"/>
        <v>4</v>
      </c>
    </row>
    <row r="9" spans="1:10" x14ac:dyDescent="0.45">
      <c r="A9" s="7">
        <f t="shared" si="3"/>
        <v>2</v>
      </c>
      <c r="B9" s="1" t="s">
        <v>15</v>
      </c>
      <c r="C9" s="8" t="str">
        <f>VLOOKUP(B9,Ledenlijst!A:B,2,FALSE)</f>
        <v>Henk van Tilburg</v>
      </c>
      <c r="D9" s="9">
        <f t="shared" si="1"/>
        <v>0.55032500000000006</v>
      </c>
      <c r="E9" s="22">
        <v>0.56059999999999999</v>
      </c>
      <c r="F9" s="28">
        <f>VLOOKUP(B9,'9 maart'!A:B,2,FALSE)</f>
        <v>0.48870000000000002</v>
      </c>
      <c r="G9" s="28">
        <f>VLOOKUP(B9,'16 maart'!A:B,2,FALSE)</f>
        <v>0.56069999999999998</v>
      </c>
      <c r="H9" s="28">
        <f>VLOOKUP(B9,'23 maart'!A:B,2,FALSE)</f>
        <v>0.59130000000000005</v>
      </c>
      <c r="I9" s="28"/>
      <c r="J9" s="19">
        <f t="shared" si="2"/>
        <v>4</v>
      </c>
    </row>
    <row r="10" spans="1:10" x14ac:dyDescent="0.45">
      <c r="A10" s="7">
        <f t="shared" si="3"/>
        <v>3</v>
      </c>
      <c r="B10" s="1" t="s">
        <v>74</v>
      </c>
      <c r="C10" s="8" t="str">
        <f>VLOOKUP(B10,Ledenlijst!A:B,2,FALSE)</f>
        <v>Marion Hoeks</v>
      </c>
      <c r="D10" s="9">
        <f t="shared" si="1"/>
        <v>0.53932000000000002</v>
      </c>
      <c r="E10" s="22">
        <v>0.45860000000000001</v>
      </c>
      <c r="F10" s="28">
        <f>VLOOKUP(B10,'9 maart'!A:B,2,FALSE)</f>
        <v>0.48570000000000002</v>
      </c>
      <c r="G10" s="28">
        <f>VLOOKUP(B10,'16 maart'!A:B,2,FALSE)</f>
        <v>0.53039999999999998</v>
      </c>
      <c r="H10" s="28">
        <f>VLOOKUP(B10,'23 maart'!A:B,2,FALSE)</f>
        <v>0.66249999999999998</v>
      </c>
      <c r="I10" s="28">
        <f>VLOOKUP(B10,'30 maart'!A:B,2,FALSE)</f>
        <v>0.55940000000000001</v>
      </c>
      <c r="J10" s="19">
        <f t="shared" si="2"/>
        <v>4</v>
      </c>
    </row>
    <row r="11" spans="1:10" x14ac:dyDescent="0.45">
      <c r="A11" s="7">
        <f t="shared" si="3"/>
        <v>3</v>
      </c>
      <c r="B11" s="1" t="s">
        <v>75</v>
      </c>
      <c r="C11" s="8" t="str">
        <f>VLOOKUP(B11,Ledenlijst!A:B,2,FALSE)</f>
        <v>José Hermsen</v>
      </c>
      <c r="D11" s="9">
        <f t="shared" si="1"/>
        <v>0.53932000000000002</v>
      </c>
      <c r="E11" s="22">
        <v>0.45860000000000001</v>
      </c>
      <c r="F11" s="28">
        <f>VLOOKUP(B11,'9 maart'!A:B,2,FALSE)</f>
        <v>0.48570000000000002</v>
      </c>
      <c r="G11" s="28">
        <f>VLOOKUP(B11,'16 maart'!A:B,2,FALSE)</f>
        <v>0.53039999999999998</v>
      </c>
      <c r="H11" s="28">
        <f>VLOOKUP(B11,'23 maart'!A:B,2,FALSE)</f>
        <v>0.66249999999999998</v>
      </c>
      <c r="I11" s="28">
        <f>VLOOKUP(B11,'30 maart'!A:B,2,FALSE)</f>
        <v>0.55940000000000001</v>
      </c>
      <c r="J11" s="19">
        <f t="shared" si="2"/>
        <v>4</v>
      </c>
    </row>
    <row r="12" spans="1:10" x14ac:dyDescent="0.45">
      <c r="A12" s="7">
        <f t="shared" si="3"/>
        <v>4</v>
      </c>
      <c r="B12" s="1" t="s">
        <v>7</v>
      </c>
      <c r="C12" s="8" t="str">
        <f>VLOOKUP(B12,Ledenlijst!A:B,2,FALSE)</f>
        <v>Dini Vis</v>
      </c>
      <c r="D12" s="9">
        <f t="shared" si="1"/>
        <v>0.53722500000000006</v>
      </c>
      <c r="E12" s="22">
        <v>0.54049999999999998</v>
      </c>
      <c r="F12" s="28">
        <f>VLOOKUP(B12,'9 maart'!A:B,2,FALSE)</f>
        <v>0.5</v>
      </c>
      <c r="G12" s="28">
        <f>VLOOKUP(B12,'16 maart'!A:B,2,FALSE)</f>
        <v>0.59630000000000005</v>
      </c>
      <c r="H12" s="28"/>
      <c r="I12" s="28">
        <f>VLOOKUP(B12,'30 maart'!A:B,2,FALSE)</f>
        <v>0.5121</v>
      </c>
      <c r="J12" s="19">
        <f t="shared" si="2"/>
        <v>4</v>
      </c>
    </row>
    <row r="13" spans="1:10" x14ac:dyDescent="0.45">
      <c r="A13" s="7">
        <f t="shared" si="3"/>
        <v>4</v>
      </c>
      <c r="B13" s="1" t="s">
        <v>33</v>
      </c>
      <c r="C13" s="8" t="str">
        <f>VLOOKUP(B13,Ledenlijst!A:B,2,FALSE)</f>
        <v>Janny van den Broek-Gijsbers</v>
      </c>
      <c r="D13" s="9">
        <f t="shared" si="1"/>
        <v>0.53722500000000006</v>
      </c>
      <c r="E13" s="22">
        <v>0.54049999999999998</v>
      </c>
      <c r="F13" s="28">
        <f>VLOOKUP(B13,'9 maart'!A:B,2,FALSE)</f>
        <v>0.5</v>
      </c>
      <c r="G13" s="28">
        <f>VLOOKUP(B13,'16 maart'!A:B,2,FALSE)</f>
        <v>0.59630000000000005</v>
      </c>
      <c r="H13" s="28"/>
      <c r="I13" s="28">
        <f>VLOOKUP(B13,'30 maart'!A:B,2,FALSE)</f>
        <v>0.5121</v>
      </c>
      <c r="J13" s="19">
        <f t="shared" si="2"/>
        <v>4</v>
      </c>
    </row>
    <row r="14" spans="1:10" x14ac:dyDescent="0.45">
      <c r="A14" s="7">
        <f t="shared" si="3"/>
        <v>5</v>
      </c>
      <c r="B14" s="1" t="s">
        <v>27</v>
      </c>
      <c r="C14" s="8" t="str">
        <f>VLOOKUP(B14,Ledenlijst!A:B,2,FALSE)</f>
        <v>Corien Rietveld van den Dobbelsteen</v>
      </c>
      <c r="D14" s="9">
        <f t="shared" si="1"/>
        <v>0.53564000000000001</v>
      </c>
      <c r="E14" s="22">
        <v>0.51259999999999994</v>
      </c>
      <c r="F14" s="28">
        <f>VLOOKUP(B14,'9 maart'!A:B,2,FALSE)</f>
        <v>0.56000000000000005</v>
      </c>
      <c r="G14" s="28">
        <f>VLOOKUP(B14,'16 maart'!A:B,2,FALSE)</f>
        <v>0.49320000000000003</v>
      </c>
      <c r="H14" s="28">
        <f>VLOOKUP(B14,'23 maart'!A:B,2,FALSE)</f>
        <v>0.56459999999999999</v>
      </c>
      <c r="I14" s="28">
        <f>VLOOKUP(B14,'30 maart'!A:B,2,FALSE)</f>
        <v>0.54779999999999995</v>
      </c>
      <c r="J14" s="19">
        <f t="shared" si="2"/>
        <v>4</v>
      </c>
    </row>
    <row r="15" spans="1:10" x14ac:dyDescent="0.45">
      <c r="A15" s="7">
        <f t="shared" si="3"/>
        <v>5</v>
      </c>
      <c r="B15" s="1" t="s">
        <v>1</v>
      </c>
      <c r="C15" s="8" t="str">
        <f>VLOOKUP(B15,Ledenlijst!A:B,2,FALSE)</f>
        <v>Alfons Rietveld</v>
      </c>
      <c r="D15" s="9">
        <f t="shared" si="1"/>
        <v>0.53564000000000001</v>
      </c>
      <c r="E15" s="22">
        <v>0.51259999999999994</v>
      </c>
      <c r="F15" s="28">
        <f>VLOOKUP(B15,'9 maart'!A:B,2,FALSE)</f>
        <v>0.56000000000000005</v>
      </c>
      <c r="G15" s="28">
        <f>VLOOKUP(B15,'16 maart'!A:B,2,FALSE)</f>
        <v>0.49320000000000003</v>
      </c>
      <c r="H15" s="28">
        <f>VLOOKUP(B15,'23 maart'!A:B,2,FALSE)</f>
        <v>0.56459999999999999</v>
      </c>
      <c r="I15" s="28">
        <f>VLOOKUP(B15,'30 maart'!A:B,2,FALSE)</f>
        <v>0.54779999999999995</v>
      </c>
      <c r="J15" s="19">
        <f t="shared" si="2"/>
        <v>4</v>
      </c>
    </row>
    <row r="16" spans="1:10" x14ac:dyDescent="0.45">
      <c r="A16" s="7">
        <f t="shared" si="3"/>
        <v>6</v>
      </c>
      <c r="B16" s="1" t="s">
        <v>11</v>
      </c>
      <c r="C16" s="8" t="str">
        <f>VLOOKUP(B16,Ledenlijst!A:B,2,FALSE)</f>
        <v>Mari Banken</v>
      </c>
      <c r="D16" s="9">
        <f t="shared" si="1"/>
        <v>0.52779999999999994</v>
      </c>
      <c r="E16" s="22">
        <v>0.58209999999999995</v>
      </c>
      <c r="F16" s="28">
        <f>VLOOKUP(B16,'9 maart'!A:B,2,FALSE)</f>
        <v>0.49030000000000001</v>
      </c>
      <c r="G16" s="28">
        <f>VLOOKUP(B16,'16 maart'!A:B,2,FALSE)</f>
        <v>0.44840000000000002</v>
      </c>
      <c r="H16" s="28">
        <f>VLOOKUP(B16,'23 maart'!A:B,2,FALSE)</f>
        <v>0.58489999999999998</v>
      </c>
      <c r="I16" s="28">
        <f>VLOOKUP(B16,'30 maart'!A:B,2,FALSE)</f>
        <v>0.5333</v>
      </c>
      <c r="J16" s="19">
        <f t="shared" si="2"/>
        <v>4</v>
      </c>
    </row>
    <row r="17" spans="1:10" x14ac:dyDescent="0.45">
      <c r="A17" s="7">
        <f t="shared" si="3"/>
        <v>6</v>
      </c>
      <c r="B17" s="1" t="s">
        <v>37</v>
      </c>
      <c r="C17" s="8" t="str">
        <f>VLOOKUP(B17,Ledenlijst!A:B,2,FALSE)</f>
        <v>Rinus Cabri</v>
      </c>
      <c r="D17" s="9">
        <f t="shared" si="1"/>
        <v>0.52779999999999994</v>
      </c>
      <c r="E17" s="22">
        <v>0.58209999999999995</v>
      </c>
      <c r="F17" s="28">
        <f>VLOOKUP(B17,'9 maart'!A:B,2,FALSE)</f>
        <v>0.49030000000000001</v>
      </c>
      <c r="G17" s="28">
        <f>VLOOKUP(B17,'16 maart'!A:B,2,FALSE)</f>
        <v>0.44840000000000002</v>
      </c>
      <c r="H17" s="28">
        <f>VLOOKUP(B17,'23 maart'!A:B,2,FALSE)</f>
        <v>0.58489999999999998</v>
      </c>
      <c r="I17" s="28">
        <f>VLOOKUP(B17,'30 maart'!A:B,2,FALSE)</f>
        <v>0.5333</v>
      </c>
      <c r="J17" s="19">
        <f t="shared" si="2"/>
        <v>4</v>
      </c>
    </row>
    <row r="18" spans="1:10" x14ac:dyDescent="0.45">
      <c r="A18" s="7">
        <f t="shared" si="3"/>
        <v>7</v>
      </c>
      <c r="B18" s="1" t="s">
        <v>30</v>
      </c>
      <c r="C18" s="8" t="str">
        <f>VLOOKUP(B18,Ledenlijst!A:B,2,FALSE)</f>
        <v>Gina Hopman</v>
      </c>
      <c r="D18" s="9">
        <f t="shared" si="1"/>
        <v>0.52639999999999998</v>
      </c>
      <c r="E18" s="22">
        <v>0.496</v>
      </c>
      <c r="F18" s="28">
        <f>VLOOKUP(B18,'9 maart'!A:B,2,FALSE)</f>
        <v>0.54449999999999998</v>
      </c>
      <c r="G18" s="28">
        <f>VLOOKUP(B18,'16 maart'!A:B,2,FALSE)</f>
        <v>0.50919999999999999</v>
      </c>
      <c r="H18" s="28">
        <f>VLOOKUP(B18,'23 maart'!A:B,2,FALSE)</f>
        <v>0.50700000000000001</v>
      </c>
      <c r="I18" s="28">
        <f>VLOOKUP(B18,'30 maart'!A:B,2,FALSE)</f>
        <v>0.57530000000000003</v>
      </c>
      <c r="J18" s="19">
        <f t="shared" si="2"/>
        <v>4</v>
      </c>
    </row>
    <row r="19" spans="1:10" x14ac:dyDescent="0.45">
      <c r="A19" s="7">
        <f t="shared" si="3"/>
        <v>7</v>
      </c>
      <c r="B19" s="1" t="s">
        <v>4</v>
      </c>
      <c r="C19" s="8" t="str">
        <f>VLOOKUP(B19,Ledenlijst!A:B,2,FALSE)</f>
        <v>Margot Latta</v>
      </c>
      <c r="D19" s="9">
        <f t="shared" si="1"/>
        <v>0.52639999999999998</v>
      </c>
      <c r="E19" s="22">
        <v>0.496</v>
      </c>
      <c r="F19" s="28">
        <f>VLOOKUP(B19,'9 maart'!A:B,2,FALSE)</f>
        <v>0.54449999999999998</v>
      </c>
      <c r="G19" s="28">
        <f>VLOOKUP(B19,'16 maart'!A:B,2,FALSE)</f>
        <v>0.50919999999999999</v>
      </c>
      <c r="H19" s="28">
        <f>VLOOKUP(B19,'23 maart'!A:B,2,FALSE)</f>
        <v>0.50700000000000001</v>
      </c>
      <c r="I19" s="28">
        <f>VLOOKUP(B19,'30 maart'!A:B,2,FALSE)</f>
        <v>0.57530000000000003</v>
      </c>
      <c r="J19" s="19">
        <f t="shared" si="2"/>
        <v>4</v>
      </c>
    </row>
    <row r="20" spans="1:10" x14ac:dyDescent="0.45">
      <c r="A20" s="7">
        <f t="shared" si="3"/>
        <v>8</v>
      </c>
      <c r="B20" s="1" t="s">
        <v>48</v>
      </c>
      <c r="C20" s="8" t="str">
        <f>VLOOKUP(B20,Ledenlijst!A:B,2,FALSE)</f>
        <v>Mieke van den Brand-Bouwmans</v>
      </c>
      <c r="D20" s="9">
        <f t="shared" si="1"/>
        <v>0.5250999999999999</v>
      </c>
      <c r="E20" s="22">
        <v>0.52380000000000004</v>
      </c>
      <c r="F20" s="28">
        <f>VLOOKUP(B20,'9 maart'!A:B,2,FALSE)</f>
        <v>0.52149999999999996</v>
      </c>
      <c r="G20" s="28">
        <f>VLOOKUP(B20,'16 maart'!A:B,2,FALSE)</f>
        <v>0.55449999999999999</v>
      </c>
      <c r="H20" s="28">
        <f>VLOOKUP(B20,'23 maart'!A:B,2,FALSE)</f>
        <v>0.48899999999999999</v>
      </c>
      <c r="I20" s="28">
        <f>VLOOKUP(B20,'30 maart'!A:B,2,FALSE)</f>
        <v>0.53669999999999995</v>
      </c>
      <c r="J20" s="19">
        <f t="shared" si="2"/>
        <v>4</v>
      </c>
    </row>
    <row r="21" spans="1:10" x14ac:dyDescent="0.45">
      <c r="A21" s="7">
        <f t="shared" si="3"/>
        <v>8</v>
      </c>
      <c r="B21" s="1" t="s">
        <v>22</v>
      </c>
      <c r="C21" s="8" t="str">
        <f>VLOOKUP(B21,Ledenlijst!A:B,2,FALSE)</f>
        <v>Henny Breurkens</v>
      </c>
      <c r="D21" s="9">
        <f t="shared" si="1"/>
        <v>0.5250999999999999</v>
      </c>
      <c r="E21" s="22">
        <v>0.52380000000000004</v>
      </c>
      <c r="F21" s="28">
        <f>VLOOKUP(B21,'9 maart'!A:B,2,FALSE)</f>
        <v>0.52149999999999996</v>
      </c>
      <c r="G21" s="28">
        <f>VLOOKUP(B21,'16 maart'!A:B,2,FALSE)</f>
        <v>0.55449999999999999</v>
      </c>
      <c r="H21" s="28">
        <f>VLOOKUP(B21,'23 maart'!A:B,2,FALSE)</f>
        <v>0.48899999999999999</v>
      </c>
      <c r="I21" s="28">
        <f>VLOOKUP(B21,'30 maart'!A:B,2,FALSE)</f>
        <v>0.53669999999999995</v>
      </c>
      <c r="J21" s="19">
        <f t="shared" si="2"/>
        <v>4</v>
      </c>
    </row>
    <row r="22" spans="1:10" x14ac:dyDescent="0.45">
      <c r="A22" s="7">
        <f t="shared" si="3"/>
        <v>9</v>
      </c>
      <c r="B22" s="1" t="s">
        <v>31</v>
      </c>
      <c r="C22" s="8" t="str">
        <f>VLOOKUP(B22,Ledenlijst!A:B,2,FALSE)</f>
        <v>Lenie van den Hurk</v>
      </c>
      <c r="D22" s="9">
        <f t="shared" si="1"/>
        <v>0.524725</v>
      </c>
      <c r="E22" s="22">
        <v>0.53149999999999997</v>
      </c>
      <c r="F22" s="28">
        <f>VLOOKUP(B22,'9 maart'!A:B,2,FALSE)</f>
        <v>0.48099999999999998</v>
      </c>
      <c r="G22" s="28">
        <f>VLOOKUP(B22,'16 maart'!A:B,2,FALSE)</f>
        <v>0.48699999999999999</v>
      </c>
      <c r="H22" s="28"/>
      <c r="I22" s="28">
        <f>VLOOKUP(B22,'30 maart'!A:B,2,FALSE)</f>
        <v>0.59940000000000004</v>
      </c>
      <c r="J22" s="19">
        <f t="shared" si="2"/>
        <v>4</v>
      </c>
    </row>
    <row r="23" spans="1:10" x14ac:dyDescent="0.45">
      <c r="A23" s="7">
        <f t="shared" si="3"/>
        <v>9</v>
      </c>
      <c r="B23" s="1" t="s">
        <v>5</v>
      </c>
      <c r="C23" s="8" t="str">
        <f>VLOOKUP(B23,Ledenlijst!A:B,2,FALSE)</f>
        <v>Angela de Ruijter</v>
      </c>
      <c r="D23" s="9">
        <f t="shared" si="1"/>
        <v>0.524725</v>
      </c>
      <c r="E23" s="22">
        <v>0.53149999999999997</v>
      </c>
      <c r="F23" s="28">
        <f>VLOOKUP(B23,'9 maart'!A:B,2,FALSE)</f>
        <v>0.48099999999999998</v>
      </c>
      <c r="G23" s="28">
        <f>VLOOKUP(B23,'16 maart'!A:B,2,FALSE)</f>
        <v>0.48699999999999999</v>
      </c>
      <c r="H23" s="28"/>
      <c r="I23" s="28">
        <f>VLOOKUP(B23,'30 maart'!A:B,2,FALSE)</f>
        <v>0.59940000000000004</v>
      </c>
      <c r="J23" s="19">
        <f t="shared" si="2"/>
        <v>4</v>
      </c>
    </row>
    <row r="24" spans="1:10" x14ac:dyDescent="0.45">
      <c r="A24" s="7">
        <f t="shared" si="3"/>
        <v>10</v>
      </c>
      <c r="B24" s="1" t="s">
        <v>29</v>
      </c>
      <c r="C24" s="8" t="str">
        <f>VLOOKUP(B24,Ledenlijst!A:B,2,FALSE)</f>
        <v>Wim Christiaens</v>
      </c>
      <c r="D24" s="9">
        <f t="shared" si="1"/>
        <v>0.5134399999999999</v>
      </c>
      <c r="E24" s="22">
        <v>0.49440000000000001</v>
      </c>
      <c r="F24" s="28">
        <f>VLOOKUP(B24,'9 maart'!A:B,2,FALSE)</f>
        <v>0.51449999999999996</v>
      </c>
      <c r="G24" s="28">
        <f>VLOOKUP(B24,'16 maart'!A:B,2,FALSE)</f>
        <v>0.4098</v>
      </c>
      <c r="H24" s="28">
        <f>VLOOKUP(B24,'23 maart'!A:B,2,FALSE)</f>
        <v>0.56000000000000005</v>
      </c>
      <c r="I24" s="28">
        <f>VLOOKUP(B24,'30 maart'!A:B,2,FALSE)</f>
        <v>0.58850000000000002</v>
      </c>
      <c r="J24" s="19">
        <f t="shared" si="2"/>
        <v>4</v>
      </c>
    </row>
    <row r="25" spans="1:10" x14ac:dyDescent="0.45">
      <c r="A25" s="7">
        <f t="shared" si="3"/>
        <v>11</v>
      </c>
      <c r="B25" s="1" t="s">
        <v>3</v>
      </c>
      <c r="C25" s="8" t="str">
        <f>VLOOKUP(B25,Ledenlijst!A:B,2,FALSE)</f>
        <v>Marijke Droog</v>
      </c>
      <c r="D25" s="9">
        <f t="shared" si="1"/>
        <v>0.51317499999999994</v>
      </c>
      <c r="E25" s="22">
        <v>0.49440000000000001</v>
      </c>
      <c r="F25" s="28"/>
      <c r="G25" s="28">
        <f>VLOOKUP(B25,'16 maart'!A:B,2,FALSE)</f>
        <v>0.4098</v>
      </c>
      <c r="H25" s="28">
        <f>VLOOKUP(B25,'23 maart'!A:B,2,FALSE)</f>
        <v>0.56000000000000005</v>
      </c>
      <c r="I25" s="28">
        <f>VLOOKUP(B25,'30 maart'!A:B,2,FALSE)</f>
        <v>0.58850000000000002</v>
      </c>
      <c r="J25" s="19">
        <f t="shared" si="2"/>
        <v>4</v>
      </c>
    </row>
    <row r="26" spans="1:10" x14ac:dyDescent="0.45">
      <c r="A26" s="7">
        <f t="shared" si="3"/>
        <v>12</v>
      </c>
      <c r="B26" s="1" t="s">
        <v>14</v>
      </c>
      <c r="C26" s="8" t="str">
        <f>VLOOKUP(B26,Ledenlijst!A:B,2,FALSE)</f>
        <v>Pieter Vrijhof</v>
      </c>
      <c r="D26" s="9">
        <f t="shared" si="1"/>
        <v>0.51003999999999994</v>
      </c>
      <c r="E26" s="22">
        <v>0.51219999999999999</v>
      </c>
      <c r="F26" s="28">
        <f>VLOOKUP(B26,'9 maart'!A:B,2,FALSE)</f>
        <v>0.60009999999999997</v>
      </c>
      <c r="G26" s="28">
        <f>VLOOKUP(B26,'16 maart'!A:B,2,FALSE)</f>
        <v>0.48130000000000001</v>
      </c>
      <c r="H26" s="28">
        <f>VLOOKUP(B26,'23 maart'!A:B,2,FALSE)</f>
        <v>0.48530000000000001</v>
      </c>
      <c r="I26" s="28">
        <f>VLOOKUP(B26,'30 maart'!A:B,2,FALSE)</f>
        <v>0.4713</v>
      </c>
      <c r="J26" s="19">
        <f t="shared" si="2"/>
        <v>4</v>
      </c>
    </row>
    <row r="27" spans="1:10" x14ac:dyDescent="0.45">
      <c r="A27" s="7">
        <f t="shared" si="3"/>
        <v>12</v>
      </c>
      <c r="B27" s="1" t="s">
        <v>40</v>
      </c>
      <c r="C27" s="8" t="str">
        <f>VLOOKUP(B27,Ledenlijst!A:B,2,FALSE)</f>
        <v>Johan Evers</v>
      </c>
      <c r="D27" s="9">
        <f t="shared" si="1"/>
        <v>0.51003999999999994</v>
      </c>
      <c r="E27" s="22">
        <v>0.51219999999999999</v>
      </c>
      <c r="F27" s="28">
        <f>VLOOKUP(B27,'9 maart'!A:B,2,FALSE)</f>
        <v>0.60009999999999997</v>
      </c>
      <c r="G27" s="28">
        <f>VLOOKUP(B27,'16 maart'!A:B,2,FALSE)</f>
        <v>0.48130000000000001</v>
      </c>
      <c r="H27" s="28">
        <f>VLOOKUP(B27,'23 maart'!A:B,2,FALSE)</f>
        <v>0.48530000000000001</v>
      </c>
      <c r="I27" s="28">
        <f>VLOOKUP(B27,'30 maart'!A:B,2,FALSE)</f>
        <v>0.4713</v>
      </c>
      <c r="J27" s="19">
        <f t="shared" si="2"/>
        <v>4</v>
      </c>
    </row>
    <row r="28" spans="1:10" x14ac:dyDescent="0.45">
      <c r="A28" s="7">
        <f t="shared" si="3"/>
        <v>13</v>
      </c>
      <c r="B28" s="1" t="s">
        <v>16</v>
      </c>
      <c r="C28" s="8" t="str">
        <f>VLOOKUP(B28,Ledenlijst!A:B,2,FALSE)</f>
        <v>Jan van Enckevort</v>
      </c>
      <c r="D28" s="9">
        <f t="shared" si="1"/>
        <v>0.50600000000000001</v>
      </c>
      <c r="E28" s="22">
        <v>0.58350000000000002</v>
      </c>
      <c r="F28" s="28">
        <f>VLOOKUP(B28,'9 maart'!A:B,2,FALSE)</f>
        <v>0.4466</v>
      </c>
      <c r="G28" s="28">
        <f>VLOOKUP(B28,'16 maart'!A:B,2,FALSE)</f>
        <v>0.41589999999999999</v>
      </c>
      <c r="H28" s="28">
        <f>VLOOKUP(B28,'23 maart'!A:B,2,FALSE)</f>
        <v>0.5464</v>
      </c>
      <c r="I28" s="28">
        <f>VLOOKUP(B28,'30 maart'!A:B,2,FALSE)</f>
        <v>0.53759999999999997</v>
      </c>
      <c r="J28" s="19">
        <f t="shared" si="2"/>
        <v>4</v>
      </c>
    </row>
    <row r="29" spans="1:10" x14ac:dyDescent="0.45">
      <c r="A29" s="7">
        <f t="shared" si="3"/>
        <v>13</v>
      </c>
      <c r="B29" s="1" t="s">
        <v>42</v>
      </c>
      <c r="C29" s="8" t="str">
        <f>VLOOKUP(B29,Ledenlijst!A:B,2,FALSE)</f>
        <v>Henk van Arem</v>
      </c>
      <c r="D29" s="9">
        <f t="shared" si="1"/>
        <v>0.50600000000000001</v>
      </c>
      <c r="E29" s="22">
        <v>0.58350000000000002</v>
      </c>
      <c r="F29" s="28">
        <f>VLOOKUP(B29,'9 maart'!A:B,2,FALSE)</f>
        <v>0.4466</v>
      </c>
      <c r="G29" s="28">
        <f>VLOOKUP(B29,'16 maart'!A:B,2,FALSE)</f>
        <v>0.41589999999999999</v>
      </c>
      <c r="H29" s="28">
        <f>VLOOKUP(B29,'23 maart'!A:B,2,FALSE)</f>
        <v>0.5464</v>
      </c>
      <c r="I29" s="28">
        <f>VLOOKUP(B29,'30 maart'!A:B,2,FALSE)</f>
        <v>0.53759999999999997</v>
      </c>
      <c r="J29" s="19">
        <f t="shared" si="2"/>
        <v>4</v>
      </c>
    </row>
    <row r="30" spans="1:10" x14ac:dyDescent="0.45">
      <c r="A30" s="7">
        <f t="shared" si="3"/>
        <v>14</v>
      </c>
      <c r="B30" s="1" t="s">
        <v>21</v>
      </c>
      <c r="C30" s="8" t="str">
        <f>VLOOKUP(B30,Ledenlijst!A:B,2,FALSE)</f>
        <v>Ton Francois</v>
      </c>
      <c r="D30" s="9">
        <f t="shared" si="1"/>
        <v>0.5021199999999999</v>
      </c>
      <c r="E30" s="22">
        <v>0.52010000000000001</v>
      </c>
      <c r="F30" s="28">
        <f>VLOOKUP(B30,'9 maart'!A:B,2,FALSE)</f>
        <v>0.4929</v>
      </c>
      <c r="G30" s="28">
        <f>VLOOKUP(B30,'16 maart'!A:B,2,FALSE)</f>
        <v>0.42309999999999998</v>
      </c>
      <c r="H30" s="28">
        <f>VLOOKUP(B30,'23 maart'!A:B,2,FALSE)</f>
        <v>0.61729999999999996</v>
      </c>
      <c r="I30" s="28">
        <f>VLOOKUP(B30,'30 maart'!A:B,2,FALSE)</f>
        <v>0.4572</v>
      </c>
      <c r="J30" s="19">
        <f t="shared" si="2"/>
        <v>4</v>
      </c>
    </row>
    <row r="31" spans="1:10" x14ac:dyDescent="0.45">
      <c r="A31" s="7">
        <f t="shared" si="3"/>
        <v>15</v>
      </c>
      <c r="B31" s="1" t="s">
        <v>23</v>
      </c>
      <c r="C31" s="8" t="str">
        <f>VLOOKUP(B31,Ledenlijst!A:B,2,FALSE)</f>
        <v>Thea van der Leest</v>
      </c>
      <c r="D31" s="9">
        <f t="shared" si="1"/>
        <v>0.50085000000000002</v>
      </c>
      <c r="E31" s="22">
        <v>0.52139999999999997</v>
      </c>
      <c r="F31" s="28">
        <f>VLOOKUP(B31,'9 maart'!A:B,2,FALSE)</f>
        <v>0.5252</v>
      </c>
      <c r="G31" s="28">
        <f>VLOOKUP(B31,'16 maart'!A:B,2,FALSE)</f>
        <v>0.52710000000000001</v>
      </c>
      <c r="H31" s="28">
        <f>VLOOKUP(B31,'23 maart'!A:B,2,FALSE)</f>
        <v>0.42970000000000003</v>
      </c>
      <c r="I31" s="28"/>
      <c r="J31" s="19">
        <f t="shared" si="2"/>
        <v>4</v>
      </c>
    </row>
    <row r="32" spans="1:10" x14ac:dyDescent="0.45">
      <c r="A32" s="7">
        <f t="shared" si="3"/>
        <v>15</v>
      </c>
      <c r="B32" s="1" t="s">
        <v>49</v>
      </c>
      <c r="C32" s="8" t="str">
        <f>VLOOKUP(B32,Ledenlijst!A:B,2,FALSE)</f>
        <v>Ton van der Leest</v>
      </c>
      <c r="D32" s="9">
        <f t="shared" si="1"/>
        <v>0.50085000000000002</v>
      </c>
      <c r="E32" s="22">
        <v>0.52139999999999997</v>
      </c>
      <c r="F32" s="28">
        <f>VLOOKUP(B32,'9 maart'!A:B,2,FALSE)</f>
        <v>0.5252</v>
      </c>
      <c r="G32" s="28">
        <f>VLOOKUP(B32,'16 maart'!A:B,2,FALSE)</f>
        <v>0.52710000000000001</v>
      </c>
      <c r="H32" s="28">
        <f>VLOOKUP(B32,'23 maart'!A:B,2,FALSE)</f>
        <v>0.42970000000000003</v>
      </c>
      <c r="I32" s="28"/>
      <c r="J32" s="19">
        <f t="shared" si="2"/>
        <v>4</v>
      </c>
    </row>
    <row r="33" spans="1:10" x14ac:dyDescent="0.45">
      <c r="A33" s="7">
        <f t="shared" si="3"/>
        <v>16</v>
      </c>
      <c r="B33" s="1" t="s">
        <v>39</v>
      </c>
      <c r="C33" s="8" t="str">
        <f>VLOOKUP(B33,Ledenlijst!A:B,2,FALSE)</f>
        <v>Renato de Leeuw</v>
      </c>
      <c r="D33" s="9">
        <f t="shared" si="1"/>
        <v>0.50039999999999996</v>
      </c>
      <c r="E33" s="22">
        <v>0.438</v>
      </c>
      <c r="F33" s="28">
        <f>VLOOKUP(B33,'9 maart'!A:B,2,FALSE)</f>
        <v>0.53420000000000001</v>
      </c>
      <c r="G33" s="28">
        <f>VLOOKUP(B33,'16 maart'!A:B,2,FALSE)</f>
        <v>0.49180000000000001</v>
      </c>
      <c r="H33" s="28">
        <f>VLOOKUP(B33,'23 maart'!A:B,2,FALSE)</f>
        <v>0.48349999999999999</v>
      </c>
      <c r="I33" s="28">
        <f>VLOOKUP(B33,'30 maart'!A:B,2,FALSE)</f>
        <v>0.55449999999999999</v>
      </c>
      <c r="J33" s="19">
        <f t="shared" si="2"/>
        <v>4</v>
      </c>
    </row>
    <row r="34" spans="1:10" x14ac:dyDescent="0.45">
      <c r="A34" s="7">
        <f t="shared" si="3"/>
        <v>16</v>
      </c>
      <c r="B34" s="1" t="s">
        <v>13</v>
      </c>
      <c r="C34" s="8" t="str">
        <f>VLOOKUP(B34,Ledenlijst!A:B,2,FALSE)</f>
        <v>Jacqueline de Leeuw</v>
      </c>
      <c r="D34" s="9">
        <f t="shared" si="1"/>
        <v>0.50039999999999996</v>
      </c>
      <c r="E34" s="22">
        <v>0.438</v>
      </c>
      <c r="F34" s="28">
        <f>VLOOKUP(B34,'9 maart'!A:B,2,FALSE)</f>
        <v>0.53420000000000001</v>
      </c>
      <c r="G34" s="28">
        <f>VLOOKUP(B34,'16 maart'!A:B,2,FALSE)</f>
        <v>0.49180000000000001</v>
      </c>
      <c r="H34" s="28">
        <f>VLOOKUP(B34,'23 maart'!A:B,2,FALSE)</f>
        <v>0.48349999999999999</v>
      </c>
      <c r="I34" s="28">
        <f>VLOOKUP(B34,'30 maart'!A:B,2,FALSE)</f>
        <v>0.55449999999999999</v>
      </c>
      <c r="J34" s="19">
        <f t="shared" si="2"/>
        <v>4</v>
      </c>
    </row>
    <row r="35" spans="1:10" x14ac:dyDescent="0.45">
      <c r="A35" s="7">
        <f t="shared" si="3"/>
        <v>17</v>
      </c>
      <c r="B35" s="1" t="s">
        <v>47</v>
      </c>
      <c r="C35" s="8" t="str">
        <f>VLOOKUP(B35,Ledenlijst!A:B,2,FALSE)</f>
        <v>Hans Smit</v>
      </c>
      <c r="D35" s="9">
        <f t="shared" si="1"/>
        <v>0.49843999999999999</v>
      </c>
      <c r="E35" s="22">
        <v>0.50170000000000003</v>
      </c>
      <c r="F35" s="28">
        <f>VLOOKUP(B35,'9 maart'!A:B,2,FALSE)</f>
        <v>0.4929</v>
      </c>
      <c r="G35" s="28">
        <f>VLOOKUP(B35,'16 maart'!A:B,2,FALSE)</f>
        <v>0.42309999999999998</v>
      </c>
      <c r="H35" s="28">
        <f>VLOOKUP(B35,'23 maart'!A:B,2,FALSE)</f>
        <v>0.61729999999999996</v>
      </c>
      <c r="I35" s="28">
        <f>VLOOKUP(B35,'30 maart'!A:B,2,FALSE)</f>
        <v>0.4572</v>
      </c>
      <c r="J35" s="19">
        <f t="shared" si="2"/>
        <v>4</v>
      </c>
    </row>
    <row r="36" spans="1:10" x14ac:dyDescent="0.45">
      <c r="A36" s="7">
        <f t="shared" si="3"/>
        <v>18</v>
      </c>
      <c r="B36" s="1" t="s">
        <v>8</v>
      </c>
      <c r="C36" s="8" t="str">
        <f>VLOOKUP(B36,Ledenlijst!A:B,2,FALSE)</f>
        <v>Guus Bekking</v>
      </c>
      <c r="D36" s="9">
        <f t="shared" si="1"/>
        <v>0.49416000000000004</v>
      </c>
      <c r="E36" s="22">
        <v>0.50890000000000002</v>
      </c>
      <c r="F36" s="28">
        <f>VLOOKUP(B36,'9 maart'!A:B,2,FALSE)</f>
        <v>0.46579999999999999</v>
      </c>
      <c r="G36" s="28">
        <f>VLOOKUP(B36,'16 maart'!A:B,2,FALSE)</f>
        <v>0.49080000000000001</v>
      </c>
      <c r="H36" s="28">
        <f>VLOOKUP(B36,'23 maart'!A:B,2,FALSE)</f>
        <v>0.51580000000000004</v>
      </c>
      <c r="I36" s="28">
        <f>VLOOKUP(B36,'30 maart'!A:B,2,FALSE)</f>
        <v>0.48949999999999999</v>
      </c>
      <c r="J36" s="19">
        <f t="shared" si="2"/>
        <v>4</v>
      </c>
    </row>
    <row r="37" spans="1:10" x14ac:dyDescent="0.45">
      <c r="A37" s="7">
        <f t="shared" si="3"/>
        <v>18</v>
      </c>
      <c r="B37" s="1" t="s">
        <v>34</v>
      </c>
      <c r="C37" s="8" t="str">
        <f>VLOOKUP(B37,Ledenlijst!A:B,2,FALSE)</f>
        <v>Magda Gerlach</v>
      </c>
      <c r="D37" s="9">
        <f t="shared" si="1"/>
        <v>0.49416000000000004</v>
      </c>
      <c r="E37" s="22">
        <v>0.50890000000000002</v>
      </c>
      <c r="F37" s="28">
        <f>VLOOKUP(B37,'9 maart'!A:B,2,FALSE)</f>
        <v>0.46579999999999999</v>
      </c>
      <c r="G37" s="28">
        <f>VLOOKUP(B37,'16 maart'!A:B,2,FALSE)</f>
        <v>0.49080000000000001</v>
      </c>
      <c r="H37" s="28">
        <f>VLOOKUP(B37,'23 maart'!A:B,2,FALSE)</f>
        <v>0.51580000000000004</v>
      </c>
      <c r="I37" s="28">
        <f>VLOOKUP(B37,'30 maart'!A:B,2,FALSE)</f>
        <v>0.48949999999999999</v>
      </c>
      <c r="J37" s="19">
        <f t="shared" si="2"/>
        <v>4</v>
      </c>
    </row>
    <row r="38" spans="1:10" x14ac:dyDescent="0.45">
      <c r="A38" s="7">
        <f t="shared" si="3"/>
        <v>19</v>
      </c>
      <c r="B38" s="1" t="s">
        <v>28</v>
      </c>
      <c r="C38" s="8" t="str">
        <f>VLOOKUP(B38,Ledenlijst!A:B,2,FALSE)</f>
        <v>Wiebe Riemersma</v>
      </c>
      <c r="D38" s="9">
        <f t="shared" ref="D38:D69" si="4">AVERAGE(E38:I38)</f>
        <v>0.49207999999999996</v>
      </c>
      <c r="E38" s="22">
        <v>0.40479999999999999</v>
      </c>
      <c r="F38" s="28">
        <f>VLOOKUP(B38,'9 maart'!A:B,2,FALSE)</f>
        <v>0.6391</v>
      </c>
      <c r="G38" s="28">
        <f>VLOOKUP(B38,'16 maart'!A:B,2,FALSE)</f>
        <v>0.4899</v>
      </c>
      <c r="H38" s="28">
        <f>VLOOKUP(B38,'23 maart'!A:B,2,FALSE)</f>
        <v>0.499</v>
      </c>
      <c r="I38" s="28">
        <f>VLOOKUP(B38,'30 maart'!A:B,2,FALSE)</f>
        <v>0.42759999999999998</v>
      </c>
      <c r="J38" s="19">
        <f t="shared" ref="J38:J69" si="5">MIN(4,COUNT(E38:I38))</f>
        <v>4</v>
      </c>
    </row>
    <row r="39" spans="1:10" x14ac:dyDescent="0.45">
      <c r="A39" s="7">
        <f t="shared" si="3"/>
        <v>19</v>
      </c>
      <c r="B39" s="1" t="s">
        <v>2</v>
      </c>
      <c r="C39" s="8" t="str">
        <f>VLOOKUP(B39,Ledenlijst!A:B,2,FALSE)</f>
        <v>Harry Melis</v>
      </c>
      <c r="D39" s="9">
        <f t="shared" si="4"/>
        <v>0.49207999999999996</v>
      </c>
      <c r="E39" s="22">
        <v>0.40479999999999999</v>
      </c>
      <c r="F39" s="28">
        <f>VLOOKUP(B39,'9 maart'!A:B,2,FALSE)</f>
        <v>0.6391</v>
      </c>
      <c r="G39" s="28">
        <f>VLOOKUP(B39,'16 maart'!A:B,2,FALSE)</f>
        <v>0.4899</v>
      </c>
      <c r="H39" s="28">
        <f>VLOOKUP(B39,'23 maart'!A:B,2,FALSE)</f>
        <v>0.499</v>
      </c>
      <c r="I39" s="28">
        <f>VLOOKUP(B39,'30 maart'!A:B,2,FALSE)</f>
        <v>0.42759999999999998</v>
      </c>
      <c r="J39" s="19">
        <f t="shared" si="5"/>
        <v>4</v>
      </c>
    </row>
    <row r="40" spans="1:10" x14ac:dyDescent="0.45">
      <c r="A40" s="7">
        <f t="shared" si="3"/>
        <v>20</v>
      </c>
      <c r="B40" s="1" t="s">
        <v>50</v>
      </c>
      <c r="C40" s="8" t="str">
        <f>VLOOKUP(B40,Ledenlijst!A:B,2,FALSE)</f>
        <v>Mariet Ambaum</v>
      </c>
      <c r="D40" s="9">
        <f t="shared" si="4"/>
        <v>0.48850000000000005</v>
      </c>
      <c r="E40" s="22">
        <v>0.49220000000000003</v>
      </c>
      <c r="F40" s="28">
        <f>VLOOKUP(B40,'9 maart'!A:B,2,FALSE)</f>
        <v>0.46129999999999999</v>
      </c>
      <c r="G40" s="28">
        <f>VLOOKUP(B40,'16 maart'!A:B,2,FALSE)</f>
        <v>0.499</v>
      </c>
      <c r="H40" s="28">
        <f>VLOOKUP(B40,'23 maart'!A:B,2,FALSE)</f>
        <v>0.54610000000000003</v>
      </c>
      <c r="I40" s="28">
        <f>VLOOKUP(B40,'30 maart'!A:B,2,FALSE)</f>
        <v>0.44390000000000002</v>
      </c>
      <c r="J40" s="19">
        <f t="shared" si="5"/>
        <v>4</v>
      </c>
    </row>
    <row r="41" spans="1:10" x14ac:dyDescent="0.45">
      <c r="A41" s="7">
        <f t="shared" si="3"/>
        <v>21</v>
      </c>
      <c r="B41" s="1" t="s">
        <v>26</v>
      </c>
      <c r="C41" s="8" t="str">
        <f>VLOOKUP(B41,Ledenlijst!A:B,2,FALSE)</f>
        <v>Jan Janssen</v>
      </c>
      <c r="D41" s="9">
        <f t="shared" si="4"/>
        <v>0.48704000000000003</v>
      </c>
      <c r="E41" s="22">
        <v>0.59970000000000001</v>
      </c>
      <c r="F41" s="28">
        <f>VLOOKUP(B41,'9 maart'!A:B,2,FALSE)</f>
        <v>0.38729999999999998</v>
      </c>
      <c r="G41" s="28">
        <f>VLOOKUP(B41,'16 maart'!A:B,2,FALSE)</f>
        <v>0.53910000000000002</v>
      </c>
      <c r="H41" s="28">
        <f>VLOOKUP(B41,'23 maart'!A:B,2,FALSE)</f>
        <v>0.4496</v>
      </c>
      <c r="I41" s="28">
        <f>VLOOKUP(B41,'30 maart'!A:B,2,FALSE)</f>
        <v>0.45950000000000002</v>
      </c>
      <c r="J41" s="19">
        <f t="shared" si="5"/>
        <v>4</v>
      </c>
    </row>
    <row r="42" spans="1:10" x14ac:dyDescent="0.45">
      <c r="A42" s="7">
        <f t="shared" si="3"/>
        <v>21</v>
      </c>
      <c r="B42" s="1" t="s">
        <v>0</v>
      </c>
      <c r="C42" s="8" t="str">
        <f>VLOOKUP(B42,Ledenlijst!A:B,2,FALSE)</f>
        <v>Frans Verbon</v>
      </c>
      <c r="D42" s="9">
        <f t="shared" si="4"/>
        <v>0.48704000000000003</v>
      </c>
      <c r="E42" s="22">
        <v>0.59970000000000001</v>
      </c>
      <c r="F42" s="28">
        <f>VLOOKUP(B42,'9 maart'!A:B,2,FALSE)</f>
        <v>0.38729999999999998</v>
      </c>
      <c r="G42" s="28">
        <f>VLOOKUP(B42,'16 maart'!A:B,2,FALSE)</f>
        <v>0.53910000000000002</v>
      </c>
      <c r="H42" s="28">
        <f>VLOOKUP(B42,'23 maart'!A:B,2,FALSE)</f>
        <v>0.4496</v>
      </c>
      <c r="I42" s="28">
        <f>VLOOKUP(B42,'30 maart'!A:B,2,FALSE)</f>
        <v>0.45950000000000002</v>
      </c>
      <c r="J42" s="19">
        <f t="shared" si="5"/>
        <v>4</v>
      </c>
    </row>
    <row r="43" spans="1:10" x14ac:dyDescent="0.45">
      <c r="A43" s="7">
        <f t="shared" si="3"/>
        <v>22</v>
      </c>
      <c r="B43" s="1" t="s">
        <v>19</v>
      </c>
      <c r="C43" s="8" t="str">
        <f>VLOOKUP(B43,Ledenlijst!A:B,2,FALSE)</f>
        <v>Arnold van Druten</v>
      </c>
      <c r="D43" s="9">
        <f t="shared" si="4"/>
        <v>0.48582500000000001</v>
      </c>
      <c r="E43" s="22">
        <v>0.59360000000000002</v>
      </c>
      <c r="F43" s="28">
        <f>VLOOKUP(B43,'9 maart'!A:B,2,FALSE)</f>
        <v>0.44030000000000002</v>
      </c>
      <c r="G43" s="28">
        <f>VLOOKUP(B43,'16 maart'!A:B,2,FALSE)</f>
        <v>0.50009999999999999</v>
      </c>
      <c r="H43" s="28">
        <f>VLOOKUP(B43,'23 maart'!A:B,2,FALSE)</f>
        <v>0.4093</v>
      </c>
      <c r="I43" s="28"/>
      <c r="J43" s="19">
        <f t="shared" si="5"/>
        <v>4</v>
      </c>
    </row>
    <row r="44" spans="1:10" x14ac:dyDescent="0.45">
      <c r="A44" s="7">
        <f t="shared" si="3"/>
        <v>22</v>
      </c>
      <c r="B44" s="1" t="s">
        <v>45</v>
      </c>
      <c r="C44" s="8" t="str">
        <f>VLOOKUP(B44,Ledenlijst!A:B,2,FALSE)</f>
        <v>Huub van Aanholt</v>
      </c>
      <c r="D44" s="9">
        <f t="shared" si="4"/>
        <v>0.48582500000000001</v>
      </c>
      <c r="E44" s="22">
        <v>0.59360000000000002</v>
      </c>
      <c r="F44" s="28">
        <f>VLOOKUP(B44,'9 maart'!A:B,2,FALSE)</f>
        <v>0.44030000000000002</v>
      </c>
      <c r="G44" s="28">
        <f>VLOOKUP(B44,'16 maart'!A:B,2,FALSE)</f>
        <v>0.50009999999999999</v>
      </c>
      <c r="H44" s="28">
        <f>VLOOKUP(B44,'23 maart'!A:B,2,FALSE)</f>
        <v>0.4093</v>
      </c>
      <c r="I44" s="28"/>
      <c r="J44" s="19">
        <f t="shared" si="5"/>
        <v>4</v>
      </c>
    </row>
    <row r="45" spans="1:10" x14ac:dyDescent="0.45">
      <c r="A45" s="7">
        <f t="shared" si="3"/>
        <v>23</v>
      </c>
      <c r="B45" s="1" t="s">
        <v>9</v>
      </c>
      <c r="C45" s="8" t="str">
        <f>VLOOKUP(B45,Ledenlijst!A:B,2,FALSE)</f>
        <v>Patricia Boshom-Copray</v>
      </c>
      <c r="D45" s="9">
        <f t="shared" si="4"/>
        <v>0.48095999999999994</v>
      </c>
      <c r="E45" s="22">
        <v>0.38729999999999998</v>
      </c>
      <c r="F45" s="28">
        <f>VLOOKUP(B45,'9 maart'!A:B,2,FALSE)</f>
        <v>0.56259999999999999</v>
      </c>
      <c r="G45" s="28">
        <f>VLOOKUP(B45,'16 maart'!A:B,2,FALSE)</f>
        <v>0.52100000000000002</v>
      </c>
      <c r="H45" s="28">
        <f>VLOOKUP(B45,'23 maart'!A:B,2,FALSE)</f>
        <v>0.43840000000000001</v>
      </c>
      <c r="I45" s="28">
        <f>VLOOKUP(B45,'30 maart'!A:B,2,FALSE)</f>
        <v>0.4955</v>
      </c>
      <c r="J45" s="19">
        <f t="shared" si="5"/>
        <v>4</v>
      </c>
    </row>
    <row r="46" spans="1:10" x14ac:dyDescent="0.45">
      <c r="A46" s="7">
        <f t="shared" si="3"/>
        <v>23</v>
      </c>
      <c r="B46" s="1" t="s">
        <v>35</v>
      </c>
      <c r="C46" s="8" t="str">
        <f>VLOOKUP(B46,Ledenlijst!A:B,2,FALSE)</f>
        <v>Joska Borneman</v>
      </c>
      <c r="D46" s="9">
        <f t="shared" si="4"/>
        <v>0.48095999999999994</v>
      </c>
      <c r="E46" s="22">
        <v>0.38729999999999998</v>
      </c>
      <c r="F46" s="28">
        <f>VLOOKUP(B46,'9 maart'!A:B,2,FALSE)</f>
        <v>0.56259999999999999</v>
      </c>
      <c r="G46" s="28">
        <f>VLOOKUP(B46,'16 maart'!A:B,2,FALSE)</f>
        <v>0.52100000000000002</v>
      </c>
      <c r="H46" s="28">
        <f>VLOOKUP(B46,'23 maart'!A:B,2,FALSE)</f>
        <v>0.43840000000000001</v>
      </c>
      <c r="I46" s="28">
        <f>VLOOKUP(B46,'30 maart'!A:B,2,FALSE)</f>
        <v>0.4955</v>
      </c>
      <c r="J46" s="19">
        <f t="shared" si="5"/>
        <v>4</v>
      </c>
    </row>
    <row r="47" spans="1:10" x14ac:dyDescent="0.45">
      <c r="A47" s="7">
        <f t="shared" si="3"/>
        <v>24</v>
      </c>
      <c r="B47" s="1" t="s">
        <v>24</v>
      </c>
      <c r="C47" s="8" t="str">
        <f>VLOOKUP(B47,Ledenlijst!A:B,2,FALSE)</f>
        <v>Therese Oomens-Verhaeg</v>
      </c>
      <c r="D47" s="9">
        <f t="shared" si="4"/>
        <v>0.47410000000000002</v>
      </c>
      <c r="E47" s="22">
        <v>0.49220000000000003</v>
      </c>
      <c r="F47" s="28">
        <f>VLOOKUP(B47,'9 maart'!A:B,2,FALSE)</f>
        <v>0.46129999999999999</v>
      </c>
      <c r="G47" s="28">
        <f>VLOOKUP(B47,'16 maart'!A:B,2,FALSE)</f>
        <v>0.499</v>
      </c>
      <c r="H47" s="28"/>
      <c r="I47" s="28">
        <f>VLOOKUP(B47,'30 maart'!A:B,2,FALSE)</f>
        <v>0.44390000000000002</v>
      </c>
      <c r="J47" s="19">
        <f t="shared" si="5"/>
        <v>4</v>
      </c>
    </row>
    <row r="48" spans="1:10" x14ac:dyDescent="0.45">
      <c r="A48" s="7">
        <f t="shared" si="3"/>
        <v>25</v>
      </c>
      <c r="B48" s="1" t="s">
        <v>52</v>
      </c>
      <c r="C48" s="8" t="str">
        <f>VLOOKUP(B48,Ledenlijst!A:B,2,FALSE)</f>
        <v>Herm Droog</v>
      </c>
      <c r="D48" s="9">
        <f t="shared" si="4"/>
        <v>0.46553999999999995</v>
      </c>
      <c r="E48" s="22">
        <v>0.4914</v>
      </c>
      <c r="F48" s="28">
        <f>VLOOKUP(B48,'9 maart'!A:B,2,FALSE)</f>
        <v>0.51449999999999996</v>
      </c>
      <c r="G48" s="28">
        <f>VLOOKUP(B48,'16 maart'!A:B,2,FALSE)</f>
        <v>0.46439999999999998</v>
      </c>
      <c r="H48" s="28">
        <f>VLOOKUP(B48,'23 maart'!A:B,2,FALSE)</f>
        <v>0.46289999999999998</v>
      </c>
      <c r="I48" s="28">
        <f>VLOOKUP(B48,'30 maart'!A:B,2,FALSE)</f>
        <v>0.39450000000000002</v>
      </c>
      <c r="J48" s="19">
        <f t="shared" si="5"/>
        <v>4</v>
      </c>
    </row>
    <row r="49" spans="1:10" x14ac:dyDescent="0.45">
      <c r="A49" s="7">
        <f t="shared" si="3"/>
        <v>26</v>
      </c>
      <c r="B49" s="1" t="s">
        <v>44</v>
      </c>
      <c r="C49" s="8" t="str">
        <f>VLOOKUP(B49,Ledenlijst!A:B,2,FALSE)</f>
        <v>Anna Feitsma</v>
      </c>
      <c r="D49" s="9">
        <f t="shared" si="4"/>
        <v>0.46135999999999999</v>
      </c>
      <c r="E49" s="22">
        <v>0.433</v>
      </c>
      <c r="F49" s="28">
        <f>VLOOKUP(B49,'9 maart'!A:B,2,FALSE)</f>
        <v>0.56079999999999997</v>
      </c>
      <c r="G49" s="28">
        <f>VLOOKUP(B49,'16 maart'!A:B,2,FALSE)</f>
        <v>0.39900000000000002</v>
      </c>
      <c r="H49" s="28">
        <f>VLOOKUP(B49,'23 maart'!A:B,2,FALSE)</f>
        <v>0.44769999999999999</v>
      </c>
      <c r="I49" s="28">
        <f>VLOOKUP(B49,'30 maart'!A:B,2,FALSE)</f>
        <v>0.46629999999999999</v>
      </c>
      <c r="J49" s="19">
        <f t="shared" si="5"/>
        <v>4</v>
      </c>
    </row>
    <row r="50" spans="1:10" x14ac:dyDescent="0.45">
      <c r="A50" s="7">
        <f t="shared" si="3"/>
        <v>26</v>
      </c>
      <c r="B50" s="1" t="s">
        <v>18</v>
      </c>
      <c r="C50" s="8" t="str">
        <f>VLOOKUP(B50,Ledenlijst!A:B,2,FALSE)</f>
        <v>Toos van der Meer</v>
      </c>
      <c r="D50" s="9">
        <f t="shared" si="4"/>
        <v>0.46135999999999999</v>
      </c>
      <c r="E50" s="22">
        <v>0.433</v>
      </c>
      <c r="F50" s="28">
        <f>VLOOKUP(B50,'9 maart'!A:B,2,FALSE)</f>
        <v>0.56079999999999997</v>
      </c>
      <c r="G50" s="28">
        <f>VLOOKUP(B50,'16 maart'!A:B,2,FALSE)</f>
        <v>0.39900000000000002</v>
      </c>
      <c r="H50" s="28">
        <f>VLOOKUP(B50,'23 maart'!A:B,2,FALSE)</f>
        <v>0.44769999999999999</v>
      </c>
      <c r="I50" s="28">
        <f>VLOOKUP(B50,'30 maart'!A:B,2,FALSE)</f>
        <v>0.46629999999999999</v>
      </c>
      <c r="J50" s="19">
        <f t="shared" si="5"/>
        <v>4</v>
      </c>
    </row>
    <row r="51" spans="1:10" x14ac:dyDescent="0.45">
      <c r="A51" s="7">
        <f t="shared" si="3"/>
        <v>27</v>
      </c>
      <c r="B51" s="1" t="s">
        <v>55</v>
      </c>
      <c r="C51" s="8" t="str">
        <f>VLOOKUP(B51,Ledenlijst!A:B,2,FALSE)</f>
        <v>Toos Jansen</v>
      </c>
      <c r="D51" s="9">
        <f t="shared" si="4"/>
        <v>0.45073999999999997</v>
      </c>
      <c r="E51" s="22">
        <v>0.48849999999999999</v>
      </c>
      <c r="F51" s="28">
        <f>VLOOKUP(B51,'9 maart'!A:B,2,FALSE)</f>
        <v>0.42409999999999998</v>
      </c>
      <c r="G51" s="28">
        <f>VLOOKUP(B51,'16 maart'!A:B,2,FALSE)</f>
        <v>0.4587</v>
      </c>
      <c r="H51" s="28">
        <f>VLOOKUP(B51,'23 maart'!A:B,2,FALSE)</f>
        <v>0.41710000000000003</v>
      </c>
      <c r="I51" s="28">
        <f>VLOOKUP(B51,'30 maart'!A:B,2,FALSE)</f>
        <v>0.46529999999999999</v>
      </c>
      <c r="J51" s="19">
        <f t="shared" si="5"/>
        <v>4</v>
      </c>
    </row>
    <row r="52" spans="1:10" x14ac:dyDescent="0.45">
      <c r="A52" s="7">
        <f t="shared" si="3"/>
        <v>27</v>
      </c>
      <c r="B52" s="1" t="s">
        <v>60</v>
      </c>
      <c r="C52" s="8" t="str">
        <f>VLOOKUP(B52,Ledenlijst!A:B,2,FALSE)</f>
        <v>Thea Engels-Tomas</v>
      </c>
      <c r="D52" s="9">
        <f t="shared" si="4"/>
        <v>0.45073999999999997</v>
      </c>
      <c r="E52" s="22">
        <v>0.48849999999999999</v>
      </c>
      <c r="F52" s="28">
        <f>VLOOKUP(B52,'9 maart'!A:B,2,FALSE)</f>
        <v>0.42409999999999998</v>
      </c>
      <c r="G52" s="28">
        <f>VLOOKUP(B52,'16 maart'!A:B,2,FALSE)</f>
        <v>0.4587</v>
      </c>
      <c r="H52" s="28">
        <f>VLOOKUP(B52,'23 maart'!A:B,2,FALSE)</f>
        <v>0.41710000000000003</v>
      </c>
      <c r="I52" s="28">
        <f>VLOOKUP(B52,'30 maart'!A:B,2,FALSE)</f>
        <v>0.46529999999999999</v>
      </c>
      <c r="J52" s="19">
        <f t="shared" si="5"/>
        <v>4</v>
      </c>
    </row>
    <row r="53" spans="1:10" x14ac:dyDescent="0.45">
      <c r="A53" s="7">
        <f t="shared" si="3"/>
        <v>28</v>
      </c>
      <c r="B53" s="1" t="s">
        <v>56</v>
      </c>
      <c r="C53" s="8" t="str">
        <f>VLOOKUP(B53,Ledenlijst!A:B,2,FALSE)</f>
        <v>Ans Arts</v>
      </c>
      <c r="D53" s="9">
        <f t="shared" si="4"/>
        <v>0.42110000000000003</v>
      </c>
      <c r="E53" s="22">
        <v>0.47449999999999998</v>
      </c>
      <c r="F53" s="28">
        <f>VLOOKUP(B53,'9 maart'!A:B,2,FALSE)</f>
        <v>0.40089999999999998</v>
      </c>
      <c r="G53" s="28">
        <f>VLOOKUP(B53,'16 maart'!A:B,2,FALSE)</f>
        <v>0.39710000000000001</v>
      </c>
      <c r="H53" s="28">
        <f>VLOOKUP(B53,'23 maart'!A:B,2,FALSE)</f>
        <v>0.32240000000000002</v>
      </c>
      <c r="I53" s="28">
        <f>VLOOKUP(B53,'30 maart'!A:B,2,FALSE)</f>
        <v>0.51060000000000005</v>
      </c>
      <c r="J53" s="19">
        <f t="shared" si="5"/>
        <v>4</v>
      </c>
    </row>
    <row r="54" spans="1:10" x14ac:dyDescent="0.45">
      <c r="A54" s="7">
        <f t="shared" si="3"/>
        <v>28</v>
      </c>
      <c r="B54" s="1" t="s">
        <v>61</v>
      </c>
      <c r="C54" s="8" t="str">
        <f>VLOOKUP(B54,Ledenlijst!A:B,2,FALSE)</f>
        <v>Willy Arts</v>
      </c>
      <c r="D54" s="9">
        <f t="shared" si="4"/>
        <v>0.42110000000000003</v>
      </c>
      <c r="E54" s="22">
        <v>0.47449999999999998</v>
      </c>
      <c r="F54" s="28">
        <f>VLOOKUP(B54,'9 maart'!A:B,2,FALSE)</f>
        <v>0.40089999999999998</v>
      </c>
      <c r="G54" s="28">
        <f>VLOOKUP(B54,'16 maart'!A:B,2,FALSE)</f>
        <v>0.39710000000000001</v>
      </c>
      <c r="H54" s="28">
        <f>VLOOKUP(B54,'23 maart'!A:B,2,FALSE)</f>
        <v>0.32240000000000002</v>
      </c>
      <c r="I54" s="28">
        <f>VLOOKUP(B54,'30 maart'!A:B,2,FALSE)</f>
        <v>0.51060000000000005</v>
      </c>
      <c r="J54" s="19">
        <f t="shared" si="5"/>
        <v>4</v>
      </c>
    </row>
    <row r="55" spans="1:10" x14ac:dyDescent="0.45">
      <c r="A55" s="7">
        <f t="shared" si="3"/>
        <v>29</v>
      </c>
      <c r="B55" s="1" t="s">
        <v>38</v>
      </c>
      <c r="C55" s="8" t="str">
        <f>VLOOKUP(B55,Ledenlijst!A:B,2,FALSE)</f>
        <v>Ans Brancart</v>
      </c>
      <c r="D55" s="9">
        <f t="shared" si="4"/>
        <v>0.39810000000000001</v>
      </c>
      <c r="E55" s="22">
        <v>0.33700000000000002</v>
      </c>
      <c r="F55" s="28">
        <f>VLOOKUP(B55,'9 maart'!A:B,2,FALSE)</f>
        <v>0.39150000000000001</v>
      </c>
      <c r="G55" s="28">
        <f>VLOOKUP(B55,'16 maart'!A:B,2,FALSE)</f>
        <v>0.40079999999999999</v>
      </c>
      <c r="H55" s="28">
        <f>VLOOKUP(B55,'23 maart'!A:B,2,FALSE)</f>
        <v>0.4249</v>
      </c>
      <c r="I55" s="28">
        <f>VLOOKUP(B55,'30 maart'!A:B,2,FALSE)</f>
        <v>0.43630000000000002</v>
      </c>
      <c r="J55" s="19">
        <f t="shared" si="5"/>
        <v>4</v>
      </c>
    </row>
    <row r="56" spans="1:10" x14ac:dyDescent="0.45">
      <c r="A56" s="7">
        <f t="shared" si="3"/>
        <v>29</v>
      </c>
      <c r="B56" s="1" t="s">
        <v>12</v>
      </c>
      <c r="C56" s="8" t="str">
        <f>VLOOKUP(B56,Ledenlijst!A:B,2,FALSE)</f>
        <v>Joke van Dijk</v>
      </c>
      <c r="D56" s="9">
        <f t="shared" si="4"/>
        <v>0.39810000000000001</v>
      </c>
      <c r="E56" s="22">
        <v>0.33700000000000002</v>
      </c>
      <c r="F56" s="28">
        <f>VLOOKUP(B56,'9 maart'!A:B,2,FALSE)</f>
        <v>0.39150000000000001</v>
      </c>
      <c r="G56" s="28">
        <f>VLOOKUP(B56,'16 maart'!A:B,2,FALSE)</f>
        <v>0.40079999999999999</v>
      </c>
      <c r="H56" s="28">
        <f>VLOOKUP(B56,'23 maart'!A:B,2,FALSE)</f>
        <v>0.4249</v>
      </c>
      <c r="I56" s="28">
        <f>VLOOKUP(B56,'30 maart'!A:B,2,FALSE)</f>
        <v>0.43630000000000002</v>
      </c>
      <c r="J56" s="19">
        <f t="shared" si="5"/>
        <v>4</v>
      </c>
    </row>
    <row r="57" spans="1:10" x14ac:dyDescent="0.45">
      <c r="A57" s="7">
        <f t="shared" si="3"/>
        <v>30</v>
      </c>
      <c r="B57" s="1" t="s">
        <v>43</v>
      </c>
      <c r="C57" s="8" t="str">
        <f>VLOOKUP(B57,Ledenlijst!A:B,2,FALSE)</f>
        <v>Wilfried de Waele</v>
      </c>
      <c r="D57" s="9">
        <f t="shared" si="4"/>
        <v>0.57743333333333335</v>
      </c>
      <c r="E57" s="22">
        <v>0.5595</v>
      </c>
      <c r="F57" s="28">
        <f>VLOOKUP(B57,'9 maart'!A:B,2,FALSE)</f>
        <v>0.55679999999999996</v>
      </c>
      <c r="G57" s="28">
        <f>VLOOKUP(B57,'16 maart'!A:B,2,FALSE)</f>
        <v>0.61599999999999999</v>
      </c>
      <c r="H57" s="28"/>
      <c r="I57" s="28"/>
      <c r="J57" s="19">
        <f t="shared" si="5"/>
        <v>3</v>
      </c>
    </row>
    <row r="58" spans="1:10" x14ac:dyDescent="0.45">
      <c r="A58" s="7">
        <f t="shared" si="3"/>
        <v>30</v>
      </c>
      <c r="B58" s="1" t="s">
        <v>17</v>
      </c>
      <c r="C58" s="8" t="str">
        <f>VLOOKUP(B58,Ledenlijst!A:B,2,FALSE)</f>
        <v>Mieke de Waele</v>
      </c>
      <c r="D58" s="9">
        <f t="shared" si="4"/>
        <v>0.57743333333333335</v>
      </c>
      <c r="E58" s="22">
        <v>0.5595</v>
      </c>
      <c r="F58" s="28">
        <f>VLOOKUP(B58,'9 maart'!A:B,2,FALSE)</f>
        <v>0.55679999999999996</v>
      </c>
      <c r="G58" s="28">
        <f>VLOOKUP(B58,'16 maart'!A:B,2,FALSE)</f>
        <v>0.61599999999999999</v>
      </c>
      <c r="H58" s="28"/>
      <c r="I58" s="28"/>
      <c r="J58" s="19">
        <f t="shared" si="5"/>
        <v>3</v>
      </c>
    </row>
    <row r="59" spans="1:10" x14ac:dyDescent="0.45">
      <c r="A59" s="7">
        <f t="shared" si="3"/>
        <v>31</v>
      </c>
      <c r="B59" s="1" t="s">
        <v>32</v>
      </c>
      <c r="C59" s="8" t="str">
        <f>VLOOKUP(B59,Ledenlijst!A:B,2,FALSE)</f>
        <v>Frans Arts</v>
      </c>
      <c r="D59" s="9">
        <f t="shared" si="4"/>
        <v>0.55746666666666667</v>
      </c>
      <c r="E59" s="22">
        <v>0.47720000000000001</v>
      </c>
      <c r="F59" s="28"/>
      <c r="G59" s="28">
        <f>VLOOKUP(B59,'16 maart'!A:B,2,FALSE)</f>
        <v>0.64480000000000004</v>
      </c>
      <c r="H59" s="28">
        <f>VLOOKUP(B59,'23 maart'!A:B,2,FALSE)</f>
        <v>0.5504</v>
      </c>
      <c r="I59" s="28"/>
      <c r="J59" s="19">
        <f t="shared" si="5"/>
        <v>3</v>
      </c>
    </row>
    <row r="60" spans="1:10" x14ac:dyDescent="0.45">
      <c r="A60" s="7">
        <f t="shared" si="3"/>
        <v>31</v>
      </c>
      <c r="B60" s="1" t="s">
        <v>6</v>
      </c>
      <c r="C60" s="8" t="str">
        <f>VLOOKUP(B60,Ledenlijst!A:B,2,FALSE)</f>
        <v>Gerard Van Bergen</v>
      </c>
      <c r="D60" s="9">
        <f t="shared" si="4"/>
        <v>0.55746666666666667</v>
      </c>
      <c r="E60" s="22">
        <v>0.47720000000000001</v>
      </c>
      <c r="F60" s="28"/>
      <c r="G60" s="28">
        <f>VLOOKUP(B60,'16 maart'!A:B,2,FALSE)</f>
        <v>0.64480000000000004</v>
      </c>
      <c r="H60" s="28">
        <f>VLOOKUP(B60,'23 maart'!A:B,2,FALSE)</f>
        <v>0.5504</v>
      </c>
      <c r="I60" s="28"/>
      <c r="J60" s="19">
        <f t="shared" si="5"/>
        <v>3</v>
      </c>
    </row>
    <row r="61" spans="1:10" x14ac:dyDescent="0.45">
      <c r="A61" s="7">
        <f t="shared" si="3"/>
        <v>32</v>
      </c>
      <c r="B61" s="2" t="s">
        <v>53</v>
      </c>
      <c r="C61" s="8" t="str">
        <f>VLOOKUP(B61,Ledenlijst!A:B,2,FALSE)</f>
        <v>Wim Bijl</v>
      </c>
      <c r="D61" s="9">
        <f t="shared" si="4"/>
        <v>0.5383</v>
      </c>
      <c r="E61" s="23"/>
      <c r="F61" s="23"/>
      <c r="G61" s="28">
        <f>VLOOKUP(B61,'16 maart'!A:B,2,FALSE)</f>
        <v>0.54690000000000005</v>
      </c>
      <c r="H61" s="28">
        <f>VLOOKUP(B61,'23 maart'!A:B,2,FALSE)</f>
        <v>0.54930000000000001</v>
      </c>
      <c r="I61" s="28">
        <f>VLOOKUP(B61,'30 maart'!A:B,2,FALSE)</f>
        <v>0.51870000000000005</v>
      </c>
      <c r="J61" s="19">
        <f t="shared" si="5"/>
        <v>3</v>
      </c>
    </row>
    <row r="62" spans="1:10" x14ac:dyDescent="0.45">
      <c r="A62" s="7">
        <f t="shared" si="3"/>
        <v>32</v>
      </c>
      <c r="B62" s="2" t="s">
        <v>58</v>
      </c>
      <c r="C62" s="8" t="str">
        <f>VLOOKUP(B62,Ledenlijst!A:B,2,FALSE)</f>
        <v>Ria Bijl-Calis</v>
      </c>
      <c r="D62" s="9">
        <f t="shared" si="4"/>
        <v>0.5383</v>
      </c>
      <c r="E62" s="23"/>
      <c r="F62" s="23"/>
      <c r="G62" s="28">
        <f>VLOOKUP(B62,'16 maart'!A:B,2,FALSE)</f>
        <v>0.54690000000000005</v>
      </c>
      <c r="H62" s="28">
        <f>VLOOKUP(B62,'23 maart'!A:B,2,FALSE)</f>
        <v>0.54930000000000001</v>
      </c>
      <c r="I62" s="28">
        <f>VLOOKUP(B62,'30 maart'!A:B,2,FALSE)</f>
        <v>0.51870000000000005</v>
      </c>
      <c r="J62" s="19">
        <f t="shared" si="5"/>
        <v>3</v>
      </c>
    </row>
    <row r="63" spans="1:10" x14ac:dyDescent="0.45">
      <c r="A63" s="7">
        <f t="shared" si="3"/>
        <v>33</v>
      </c>
      <c r="B63" s="1" t="s">
        <v>20</v>
      </c>
      <c r="C63" s="8" t="str">
        <f>VLOOKUP(B63,Ledenlijst!A:B,2,FALSE)</f>
        <v>Marianne van Etten</v>
      </c>
      <c r="D63" s="9">
        <f t="shared" si="4"/>
        <v>0.4496</v>
      </c>
      <c r="E63" s="22">
        <v>0.4914</v>
      </c>
      <c r="F63" s="28"/>
      <c r="G63" s="28"/>
      <c r="H63" s="28">
        <f>VLOOKUP(B63,'23 maart'!A:B,2,FALSE)</f>
        <v>0.46289999999999998</v>
      </c>
      <c r="I63" s="28">
        <f>VLOOKUP(B63,'30 maart'!A:B,2,FALSE)</f>
        <v>0.39450000000000002</v>
      </c>
      <c r="J63" s="19">
        <f t="shared" si="5"/>
        <v>3</v>
      </c>
    </row>
    <row r="64" spans="1:10" x14ac:dyDescent="0.45">
      <c r="A64" s="7">
        <f t="shared" si="3"/>
        <v>34</v>
      </c>
      <c r="B64" s="2" t="s">
        <v>64</v>
      </c>
      <c r="C64" s="8" t="str">
        <f>VLOOKUP(B64,Ledenlijst!A:B,2,FALSE)</f>
        <v>Jan van der Linden</v>
      </c>
      <c r="D64" s="9">
        <f t="shared" si="4"/>
        <v>0.50465000000000004</v>
      </c>
      <c r="E64" s="23"/>
      <c r="F64" s="23"/>
      <c r="G64" s="28"/>
      <c r="H64" s="28">
        <f>VLOOKUP(B64,'23 maart'!A:B,2,FALSE)</f>
        <v>0.54610000000000003</v>
      </c>
      <c r="I64" s="28">
        <f>VLOOKUP(B64,'30 maart'!A:B,2,FALSE)</f>
        <v>0.4632</v>
      </c>
      <c r="J64" s="19">
        <f t="shared" si="5"/>
        <v>2</v>
      </c>
    </row>
    <row r="65" spans="1:10" x14ac:dyDescent="0.45">
      <c r="A65" s="7">
        <f t="shared" si="3"/>
        <v>35</v>
      </c>
      <c r="B65" s="2" t="s">
        <v>76</v>
      </c>
      <c r="C65" s="8" t="str">
        <f>VLOOKUP(B65,Ledenlijst!A:B,2,FALSE)</f>
        <v>Bart von Oerthel</v>
      </c>
      <c r="D65" s="9">
        <f t="shared" si="4"/>
        <v>0.42454999999999998</v>
      </c>
      <c r="E65" s="23"/>
      <c r="F65" s="23"/>
      <c r="G65" s="28"/>
      <c r="H65" s="28">
        <f>VLOOKUP(B65,'23 maart'!A:B,2,FALSE)</f>
        <v>0.46529999999999999</v>
      </c>
      <c r="I65" s="28">
        <f>VLOOKUP(B65,'30 maart'!A:B,2,FALSE)</f>
        <v>0.38379999999999997</v>
      </c>
      <c r="J65" s="19">
        <f t="shared" si="5"/>
        <v>2</v>
      </c>
    </row>
    <row r="66" spans="1:10" x14ac:dyDescent="0.45">
      <c r="A66" s="7">
        <f t="shared" si="3"/>
        <v>35</v>
      </c>
      <c r="B66" s="2" t="s">
        <v>77</v>
      </c>
      <c r="C66" s="8" t="str">
        <f>VLOOKUP(B66,Ledenlijst!A:B,2,FALSE)</f>
        <v>Nel de Boer</v>
      </c>
      <c r="D66" s="9">
        <f t="shared" si="4"/>
        <v>0.42454999999999998</v>
      </c>
      <c r="E66" s="23"/>
      <c r="F66" s="23"/>
      <c r="G66" s="28"/>
      <c r="H66" s="28">
        <f>VLOOKUP(B66,'23 maart'!A:B,2,FALSE)</f>
        <v>0.46529999999999999</v>
      </c>
      <c r="I66" s="28">
        <f>VLOOKUP(B66,'30 maart'!A:B,2,FALSE)</f>
        <v>0.38379999999999997</v>
      </c>
      <c r="J66" s="19">
        <f t="shared" si="5"/>
        <v>2</v>
      </c>
    </row>
    <row r="67" spans="1:10" x14ac:dyDescent="0.45">
      <c r="A67" s="7">
        <f t="shared" si="3"/>
        <v>36</v>
      </c>
      <c r="B67" s="1" t="s">
        <v>78</v>
      </c>
      <c r="C67" s="8" t="str">
        <f>VLOOKUP(B67,Ledenlijst!A:B,2,FALSE)</f>
        <v>Wilma van der Bilt</v>
      </c>
      <c r="D67" s="9">
        <f t="shared" si="4"/>
        <v>0.52010000000000001</v>
      </c>
      <c r="E67" s="22">
        <v>0.52010000000000001</v>
      </c>
      <c r="F67" s="28"/>
      <c r="G67" s="28"/>
      <c r="H67" s="28"/>
      <c r="I67" s="28"/>
      <c r="J67" s="19">
        <f t="shared" si="5"/>
        <v>1</v>
      </c>
    </row>
    <row r="68" spans="1:10" x14ac:dyDescent="0.45">
      <c r="A68" s="7">
        <f t="shared" si="3"/>
        <v>37</v>
      </c>
      <c r="B68" s="1" t="s">
        <v>79</v>
      </c>
      <c r="C68" s="8" t="str">
        <f>VLOOKUP(B68,Ledenlijst!A:B,2,FALSE)</f>
        <v>Truusje Geurts</v>
      </c>
      <c r="D68" s="9">
        <f t="shared" si="4"/>
        <v>0.50170000000000003</v>
      </c>
      <c r="E68" s="22">
        <v>0.50170000000000003</v>
      </c>
      <c r="F68" s="28"/>
      <c r="G68" s="28"/>
      <c r="H68" s="28"/>
      <c r="I68" s="28"/>
      <c r="J68" s="19">
        <f t="shared" si="5"/>
        <v>1</v>
      </c>
    </row>
    <row r="69" spans="1:10" x14ac:dyDescent="0.45">
      <c r="A69" s="7">
        <f t="shared" si="3"/>
        <v>38</v>
      </c>
      <c r="B69" s="2" t="s">
        <v>59</v>
      </c>
      <c r="C69" s="8" t="str">
        <f>VLOOKUP(B69,Ledenlijst!A:B,2,FALSE)</f>
        <v>Annie Boon</v>
      </c>
      <c r="D69" s="9">
        <f t="shared" si="4"/>
        <v>0.46439999999999998</v>
      </c>
      <c r="E69" s="23"/>
      <c r="F69" s="23"/>
      <c r="G69" s="28">
        <f>VLOOKUP(B69,'16 maart'!A:B,2,FALSE)</f>
        <v>0.46439999999999998</v>
      </c>
      <c r="H69" s="28"/>
      <c r="I69" s="28"/>
      <c r="J69" s="19">
        <f t="shared" si="5"/>
        <v>1</v>
      </c>
    </row>
    <row r="70" spans="1:10" x14ac:dyDescent="0.45">
      <c r="A70" s="7">
        <f t="shared" si="3"/>
        <v>39</v>
      </c>
      <c r="B70" s="29" t="s">
        <v>25</v>
      </c>
      <c r="C70" s="8" t="str">
        <f>VLOOKUP(B70,Ledenlijst!A:B,2,FALSE)</f>
        <v>Rob Prins</v>
      </c>
      <c r="D70" s="9">
        <f t="shared" ref="D70:D74" si="6">AVERAGE(E70:I70)</f>
        <v>0.4632</v>
      </c>
      <c r="E70" s="23"/>
      <c r="F70" s="23"/>
      <c r="G70" s="28"/>
      <c r="H70" s="23"/>
      <c r="I70" s="28">
        <f>VLOOKUP(B70,'30 maart'!A:B,2,FALSE)</f>
        <v>0.4632</v>
      </c>
      <c r="J70" s="19">
        <f t="shared" ref="J70:J74" si="7">MIN(4,COUNT(E70:I70))</f>
        <v>1</v>
      </c>
    </row>
    <row r="71" spans="1:10" x14ac:dyDescent="0.45">
      <c r="A71" s="7">
        <f t="shared" si="3"/>
        <v>40</v>
      </c>
      <c r="B71" s="2" t="s">
        <v>80</v>
      </c>
      <c r="C71" s="8" t="str">
        <f>VLOOKUP(B71,Ledenlijst!A:B,2,FALSE)</f>
        <v>Susan Rook</v>
      </c>
      <c r="D71" s="9">
        <f t="shared" si="6"/>
        <v>0.44719999999999999</v>
      </c>
      <c r="E71" s="23"/>
      <c r="F71" s="23"/>
      <c r="G71" s="28"/>
      <c r="H71" s="28">
        <f>VLOOKUP(B71,'23 maart'!A:B,2,FALSE)</f>
        <v>0.44719999999999999</v>
      </c>
      <c r="I71" s="28"/>
      <c r="J71" s="19">
        <f t="shared" si="7"/>
        <v>1</v>
      </c>
    </row>
    <row r="72" spans="1:10" x14ac:dyDescent="0.45">
      <c r="A72" s="7">
        <f t="shared" ref="A72:A90" si="8">IF(D72=D71,A71,A71+1)</f>
        <v>40</v>
      </c>
      <c r="B72" s="2" t="s">
        <v>63</v>
      </c>
      <c r="C72" s="8" t="str">
        <f>VLOOKUP(B72,Ledenlijst!A:B,2,FALSE)</f>
        <v>Toon van Eldijk</v>
      </c>
      <c r="D72" s="9">
        <f t="shared" si="6"/>
        <v>0.44719999999999999</v>
      </c>
      <c r="E72" s="23"/>
      <c r="F72" s="23"/>
      <c r="G72" s="28"/>
      <c r="H72" s="28">
        <f>VLOOKUP(B72,'23 maart'!A:B,2,FALSE)</f>
        <v>0.44719999999999999</v>
      </c>
      <c r="I72" s="28"/>
      <c r="J72" s="19">
        <f t="shared" si="7"/>
        <v>1</v>
      </c>
    </row>
    <row r="73" spans="1:10" x14ac:dyDescent="0.45">
      <c r="A73" s="7">
        <f t="shared" si="8"/>
        <v>41</v>
      </c>
      <c r="B73" s="1" t="s">
        <v>62</v>
      </c>
      <c r="C73" s="8" t="str">
        <f>VLOOKUP(B73,Ledenlijst!A:B,2,FALSE)</f>
        <v>Bern Greijn</v>
      </c>
      <c r="D73" s="9">
        <f t="shared" si="6"/>
        <v>0.34689999999999999</v>
      </c>
      <c r="E73" s="22">
        <v>0.34689999999999999</v>
      </c>
      <c r="F73" s="28"/>
      <c r="G73" s="28"/>
      <c r="H73" s="28"/>
      <c r="I73" s="28"/>
      <c r="J73" s="19">
        <f t="shared" si="7"/>
        <v>1</v>
      </c>
    </row>
    <row r="74" spans="1:10" x14ac:dyDescent="0.45">
      <c r="A74" s="7">
        <f t="shared" si="8"/>
        <v>41</v>
      </c>
      <c r="B74" s="30" t="s">
        <v>57</v>
      </c>
      <c r="C74" s="8" t="str">
        <f>VLOOKUP(B74,Ledenlijst!A:B,2,FALSE)</f>
        <v>Ine Greijn</v>
      </c>
      <c r="D74" s="9">
        <f t="shared" si="6"/>
        <v>0.34689999999999999</v>
      </c>
      <c r="E74" s="22">
        <v>0.34689999999999999</v>
      </c>
      <c r="F74" s="28"/>
      <c r="G74" s="28"/>
      <c r="H74" s="28"/>
      <c r="I74" s="28"/>
      <c r="J74" s="19">
        <f t="shared" si="7"/>
        <v>1</v>
      </c>
    </row>
    <row r="75" spans="1:10" x14ac:dyDescent="0.45">
      <c r="A75" s="7">
        <f t="shared" si="8"/>
        <v>42</v>
      </c>
      <c r="B75" s="5"/>
      <c r="C75" s="8"/>
      <c r="D75" s="9"/>
      <c r="E75" s="23"/>
      <c r="F75" s="23"/>
      <c r="G75" s="28"/>
      <c r="H75" s="23"/>
      <c r="I75" s="23"/>
      <c r="J75" s="11"/>
    </row>
    <row r="76" spans="1:10" x14ac:dyDescent="0.45">
      <c r="A76" s="7">
        <f t="shared" si="8"/>
        <v>42</v>
      </c>
      <c r="B76" s="5"/>
      <c r="C76" s="8"/>
      <c r="D76" s="9"/>
      <c r="E76" s="23"/>
      <c r="F76" s="23"/>
      <c r="G76" s="28"/>
      <c r="H76" s="23"/>
      <c r="I76" s="23"/>
      <c r="J76" s="11"/>
    </row>
    <row r="77" spans="1:10" x14ac:dyDescent="0.45">
      <c r="A77" s="7">
        <f t="shared" si="8"/>
        <v>42</v>
      </c>
      <c r="B77" s="5"/>
      <c r="C77" s="8"/>
      <c r="D77" s="9"/>
      <c r="E77" s="23"/>
      <c r="F77" s="23"/>
      <c r="G77" s="28"/>
      <c r="H77" s="23"/>
      <c r="I77" s="23"/>
      <c r="J77" s="11"/>
    </row>
    <row r="78" spans="1:10" x14ac:dyDescent="0.45">
      <c r="A78" s="7">
        <f t="shared" si="8"/>
        <v>42</v>
      </c>
      <c r="B78" s="5"/>
      <c r="C78" s="8"/>
      <c r="D78" s="9"/>
      <c r="E78" s="23"/>
      <c r="F78" s="23"/>
      <c r="G78" s="28"/>
      <c r="H78" s="23"/>
      <c r="I78" s="23"/>
      <c r="J78" s="11"/>
    </row>
    <row r="79" spans="1:10" x14ac:dyDescent="0.45">
      <c r="A79" s="7">
        <f t="shared" si="8"/>
        <v>42</v>
      </c>
      <c r="B79" s="5"/>
      <c r="C79" s="8"/>
      <c r="D79" s="9"/>
      <c r="E79" s="23"/>
      <c r="F79" s="23"/>
      <c r="G79" s="23"/>
      <c r="H79" s="23"/>
      <c r="I79" s="23"/>
      <c r="J79" s="11"/>
    </row>
    <row r="80" spans="1:10" x14ac:dyDescent="0.45">
      <c r="A80" s="7">
        <f t="shared" si="8"/>
        <v>42</v>
      </c>
      <c r="B80" s="5"/>
      <c r="C80" s="8"/>
      <c r="D80" s="9"/>
      <c r="E80" s="23"/>
      <c r="F80" s="23"/>
      <c r="G80" s="23"/>
      <c r="H80" s="23"/>
      <c r="I80" s="23"/>
      <c r="J80" s="11"/>
    </row>
    <row r="81" spans="1:10" x14ac:dyDescent="0.45">
      <c r="A81" s="7">
        <f t="shared" si="8"/>
        <v>42</v>
      </c>
      <c r="B81" s="5"/>
      <c r="C81" s="8"/>
      <c r="D81" s="9"/>
      <c r="E81" s="23"/>
      <c r="F81" s="23"/>
      <c r="G81" s="23"/>
      <c r="H81" s="23"/>
      <c r="I81" s="23"/>
      <c r="J81" s="11"/>
    </row>
    <row r="82" spans="1:10" x14ac:dyDescent="0.45">
      <c r="A82" s="7">
        <f t="shared" si="8"/>
        <v>42</v>
      </c>
      <c r="B82" s="5"/>
      <c r="C82" s="8"/>
      <c r="D82" s="9"/>
      <c r="E82" s="23"/>
      <c r="F82" s="23"/>
      <c r="G82" s="23"/>
      <c r="H82" s="23"/>
      <c r="I82" s="23"/>
      <c r="J82" s="11"/>
    </row>
    <row r="83" spans="1:10" x14ac:dyDescent="0.45">
      <c r="A83" s="7">
        <f t="shared" si="8"/>
        <v>42</v>
      </c>
      <c r="B83" s="5"/>
      <c r="C83" s="8"/>
      <c r="D83" s="9"/>
      <c r="E83" s="23"/>
      <c r="F83" s="23"/>
      <c r="G83" s="23"/>
      <c r="H83" s="23"/>
      <c r="I83" s="23"/>
      <c r="J83" s="11"/>
    </row>
    <row r="84" spans="1:10" x14ac:dyDescent="0.45">
      <c r="A84" s="7">
        <f t="shared" si="8"/>
        <v>42</v>
      </c>
      <c r="B84" s="5"/>
      <c r="C84" s="8"/>
      <c r="D84" s="9"/>
      <c r="E84" s="23"/>
      <c r="F84" s="23"/>
      <c r="G84" s="23"/>
      <c r="H84" s="23"/>
      <c r="I84" s="23"/>
      <c r="J84" s="11"/>
    </row>
    <row r="85" spans="1:10" x14ac:dyDescent="0.45">
      <c r="A85" s="7">
        <f t="shared" si="8"/>
        <v>42</v>
      </c>
      <c r="B85" s="5"/>
      <c r="C85" s="8"/>
      <c r="D85" s="9"/>
      <c r="E85" s="23"/>
      <c r="F85" s="23"/>
      <c r="G85" s="23"/>
      <c r="H85" s="23"/>
      <c r="I85" s="23"/>
      <c r="J85" s="11"/>
    </row>
    <row r="86" spans="1:10" x14ac:dyDescent="0.45">
      <c r="A86" s="7">
        <f t="shared" si="8"/>
        <v>42</v>
      </c>
      <c r="B86" s="5"/>
      <c r="C86" s="5"/>
      <c r="D86" s="9" t="str">
        <f t="shared" ref="D86:D90" si="9">IFERROR(AVERAGE(F86:J86),"")</f>
        <v/>
      </c>
      <c r="E86" s="24"/>
      <c r="F86" s="25"/>
      <c r="G86" s="25"/>
      <c r="H86" s="25"/>
      <c r="I86" s="25"/>
      <c r="J86" s="11"/>
    </row>
    <row r="87" spans="1:10" x14ac:dyDescent="0.45">
      <c r="A87" s="7">
        <f t="shared" si="8"/>
        <v>42</v>
      </c>
      <c r="B87" s="5"/>
      <c r="C87" s="5"/>
      <c r="D87" s="9" t="str">
        <f t="shared" si="9"/>
        <v/>
      </c>
      <c r="E87" s="24"/>
      <c r="F87" s="25"/>
      <c r="G87" s="25"/>
      <c r="H87" s="25"/>
      <c r="I87" s="25"/>
      <c r="J87" s="11"/>
    </row>
    <row r="88" spans="1:10" x14ac:dyDescent="0.45">
      <c r="A88" s="7">
        <f t="shared" si="8"/>
        <v>42</v>
      </c>
      <c r="B88" s="5"/>
      <c r="C88" s="5"/>
      <c r="D88" s="9" t="str">
        <f t="shared" si="9"/>
        <v/>
      </c>
      <c r="E88" s="24"/>
      <c r="F88" s="25"/>
      <c r="G88" s="25"/>
      <c r="H88" s="25"/>
      <c r="I88" s="25"/>
      <c r="J88" s="11"/>
    </row>
    <row r="89" spans="1:10" x14ac:dyDescent="0.45">
      <c r="A89" s="7">
        <f t="shared" si="8"/>
        <v>42</v>
      </c>
      <c r="B89" s="5"/>
      <c r="C89" s="5"/>
      <c r="D89" s="9" t="str">
        <f t="shared" si="9"/>
        <v/>
      </c>
      <c r="E89" s="24"/>
      <c r="F89" s="25"/>
      <c r="G89" s="25"/>
      <c r="H89" s="25"/>
      <c r="I89" s="25"/>
      <c r="J89" s="11"/>
    </row>
    <row r="90" spans="1:10" x14ac:dyDescent="0.45">
      <c r="A90" s="7">
        <f t="shared" si="8"/>
        <v>42</v>
      </c>
      <c r="B90" s="5"/>
      <c r="C90" s="5"/>
      <c r="D90" s="9" t="str">
        <f t="shared" si="9"/>
        <v/>
      </c>
      <c r="E90" s="24"/>
      <c r="F90" s="25"/>
      <c r="G90" s="25"/>
      <c r="H90" s="25"/>
      <c r="I90" s="25"/>
      <c r="J90" s="11"/>
    </row>
  </sheetData>
  <sortState xmlns:xlrd2="http://schemas.microsoft.com/office/spreadsheetml/2017/richdata2" ref="B6:J74">
    <sortCondition descending="1" ref="J6:J74"/>
    <sortCondition descending="1" ref="D6:D74"/>
  </sortState>
  <mergeCells count="5">
    <mergeCell ref="B1:C1"/>
    <mergeCell ref="A2:A5"/>
    <mergeCell ref="B2:C5"/>
    <mergeCell ref="J2:J3"/>
    <mergeCell ref="F5:J5"/>
  </mergeCells>
  <conditionalFormatting sqref="B1:B90">
    <cfRule type="duplicateValues" dxfId="75" priority="1"/>
  </conditionalFormatting>
  <conditionalFormatting sqref="B81 B67:B70 B57:B58 B55 B43:B45 B39:B41 B32:B34 B26:B28 B21:B23 B17:B19 B6:B13">
    <cfRule type="duplicateValues" dxfId="74" priority="2"/>
  </conditionalFormatting>
  <conditionalFormatting sqref="B78:B81 B43:B45 B39:B41 B6:B19 B87 B51:B75 B32:B34 B26:B28 B21:B23">
    <cfRule type="duplicateValues" dxfId="73" priority="3"/>
  </conditionalFormatting>
  <conditionalFormatting sqref="B59:B64 B71:B77 B53:B54 B46:B49 B23:B27 B29:B31 B7:B19">
    <cfRule type="duplicateValues" dxfId="72" priority="4"/>
  </conditionalFormatting>
  <conditionalFormatting sqref="B81 B39:B41 B57:B64 B67:B77 B53:B55 B43:B49 B23:B27 B29:B31 B7:B19 B2 B34">
    <cfRule type="duplicateValues" dxfId="71" priority="5"/>
  </conditionalFormatting>
  <conditionalFormatting sqref="B81 B39:B41 B57:B64 B67:B77 B53:B55 B43:B49 B21:B27 B2 B29:B31 B34 B6:B19">
    <cfRule type="duplicateValues" dxfId="70" priority="6"/>
  </conditionalFormatting>
  <conditionalFormatting sqref="B81 B39:B41 B57:B64 B67:B77 B53:B55 B43:B49 B23:B27 B29:B31 B2 B34 B6:B19">
    <cfRule type="duplicateValues" dxfId="69" priority="7"/>
  </conditionalFormatting>
  <conditionalFormatting sqref="B81 B39:B41 B57:B64 B67:B77 B53:B55 B43:B49 B21 B23:B27 B29:B31 B2 B34 B6:B19">
    <cfRule type="duplicateValues" dxfId="68" priority="8"/>
  </conditionalFormatting>
  <conditionalFormatting sqref="B81 B39:B41 B57:B64 B67:B77 B53:B55 B43:B49 B21:B34 B6:B19 B2">
    <cfRule type="duplicateValues" dxfId="67" priority="9"/>
  </conditionalFormatting>
  <conditionalFormatting sqref="B81 B57:B64 B67:B77 B51:B55 B39:B41 B43:B49 B21:B34 B2 B6:B19">
    <cfRule type="duplicateValues" dxfId="66" priority="10"/>
  </conditionalFormatting>
  <conditionalFormatting sqref="B1:B87">
    <cfRule type="duplicateValues" dxfId="65" priority="11"/>
  </conditionalFormatting>
  <conditionalFormatting sqref="B2:B49 B51:B81 B87">
    <cfRule type="duplicateValues" dxfId="64" priority="12"/>
  </conditionalFormatting>
  <conditionalFormatting sqref="B2:B41 B51:B81 B87 B43:B49">
    <cfRule type="duplicateValues" dxfId="63" priority="13"/>
  </conditionalFormatting>
  <conditionalFormatting sqref="B39:B41 B2:B19 B51:B81 B87 B43:B49 B21:B34">
    <cfRule type="duplicateValues" dxfId="62" priority="14"/>
  </conditionalFormatting>
  <conditionalFormatting sqref="B39:B41 B2:B34 B51:B81 B87 B43:B49">
    <cfRule type="duplicateValues" dxfId="61" priority="15"/>
  </conditionalFormatting>
  <conditionalFormatting sqref="B39:B41 B2:B36 B51:B81 B87 B43:B49">
    <cfRule type="duplicateValues" dxfId="60" priority="16"/>
  </conditionalFormatting>
  <conditionalFormatting sqref="B2:B81 B87">
    <cfRule type="duplicateValues" dxfId="59" priority="17"/>
  </conditionalFormatting>
  <conditionalFormatting sqref="B81 B39:B41 B51:B79 B43:B49 B21:B34 B2:B19 B87">
    <cfRule type="duplicateValues" dxfId="58" priority="18"/>
  </conditionalFormatting>
  <conditionalFormatting sqref="B39:B41 B51:B78 B43:B49 B21:B34 B2:B19 B81 B87">
    <cfRule type="duplicateValues" dxfId="57" priority="1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workbookViewId="0">
      <selection activeCell="C44" sqref="A1:XFD1048576"/>
    </sheetView>
  </sheetViews>
  <sheetFormatPr defaultRowHeight="14.25" x14ac:dyDescent="0.45"/>
  <cols>
    <col min="2" max="2" width="10.3984375" customWidth="1"/>
    <col min="3" max="3" width="41.3984375" customWidth="1"/>
    <col min="4" max="4" width="16.265625" bestFit="1" customWidth="1"/>
    <col min="9" max="9" width="15.796875" customWidth="1"/>
  </cols>
  <sheetData>
    <row r="1" spans="1:9" x14ac:dyDescent="0.45">
      <c r="A1" s="3" t="s">
        <v>65</v>
      </c>
      <c r="B1" s="41" t="s">
        <v>66</v>
      </c>
      <c r="C1" s="41"/>
      <c r="D1" s="4"/>
      <c r="E1" s="20">
        <v>44292</v>
      </c>
      <c r="F1" s="20">
        <v>44299</v>
      </c>
      <c r="G1" s="20">
        <v>44306</v>
      </c>
      <c r="H1" s="20">
        <v>44313</v>
      </c>
      <c r="I1" s="4"/>
    </row>
    <row r="2" spans="1:9" x14ac:dyDescent="0.45">
      <c r="A2" s="42" t="s">
        <v>67</v>
      </c>
      <c r="B2" s="43"/>
      <c r="C2" s="43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48" t="s">
        <v>73</v>
      </c>
    </row>
    <row r="3" spans="1:9" x14ac:dyDescent="0.45">
      <c r="A3" s="42"/>
      <c r="B3" s="43"/>
      <c r="C3" s="43"/>
      <c r="D3" s="20" t="s">
        <v>81</v>
      </c>
      <c r="E3" s="21">
        <f>COUNT(E6:E178)</f>
        <v>60</v>
      </c>
      <c r="F3" s="21">
        <f>COUNT(F6:F178)/2</f>
        <v>28</v>
      </c>
      <c r="G3" s="21">
        <f>COUNT(G6:G178)/2</f>
        <v>26</v>
      </c>
      <c r="H3" s="21">
        <f>COUNT(H6:H178)/2</f>
        <v>22</v>
      </c>
      <c r="I3" s="49"/>
    </row>
    <row r="4" spans="1:9" x14ac:dyDescent="0.45">
      <c r="A4" s="42"/>
      <c r="B4" s="43"/>
      <c r="C4" s="44"/>
      <c r="D4" s="4"/>
      <c r="E4" s="4"/>
      <c r="F4" s="4"/>
      <c r="G4" s="4"/>
      <c r="H4" s="4"/>
      <c r="I4" s="4"/>
    </row>
    <row r="5" spans="1:9" x14ac:dyDescent="0.45">
      <c r="A5" s="42"/>
      <c r="B5" s="43"/>
      <c r="C5" s="43"/>
      <c r="D5" s="6" t="s">
        <v>72</v>
      </c>
      <c r="E5" s="4"/>
      <c r="F5" s="45"/>
      <c r="G5" s="46"/>
      <c r="H5" s="46"/>
      <c r="I5" s="47"/>
    </row>
    <row r="6" spans="1:9" x14ac:dyDescent="0.45">
      <c r="A6" s="7">
        <v>1</v>
      </c>
      <c r="B6" s="2" t="s">
        <v>36</v>
      </c>
      <c r="C6" s="8" t="str">
        <f>VLOOKUP(B6,Ledenlijst!A:B,2,FALSE)</f>
        <v>Harrie van den Nieuwenhuijzen</v>
      </c>
      <c r="D6" s="32">
        <f t="shared" ref="D6:D37" si="0">AVERAGE(E6:H6)</f>
        <v>38.333333333333336</v>
      </c>
      <c r="E6">
        <v>32</v>
      </c>
      <c r="F6" s="35">
        <f>VLOOKUP(B6,'13 april'!A:B,2,FALSE)</f>
        <v>64</v>
      </c>
      <c r="G6" s="35"/>
      <c r="H6">
        <f>VLOOKUP(B6,'27 april'!A:B,2,FALSE)</f>
        <v>19</v>
      </c>
      <c r="I6" s="19">
        <f t="shared" ref="I6:I37" si="1">MIN(3,COUNT(E6:H6))</f>
        <v>3</v>
      </c>
    </row>
    <row r="7" spans="1:9" x14ac:dyDescent="0.45">
      <c r="A7" s="7">
        <f t="shared" ref="A7:A38" si="2">IF(D7=D6,A6,A6+1)</f>
        <v>1</v>
      </c>
      <c r="B7" s="2" t="s">
        <v>10</v>
      </c>
      <c r="C7" s="8" t="str">
        <f>VLOOKUP(B7,Ledenlijst!A:B,2,FALSE)</f>
        <v>Rik ter Veen</v>
      </c>
      <c r="D7" s="32">
        <f t="shared" si="0"/>
        <v>38.333333333333336</v>
      </c>
      <c r="E7">
        <v>32</v>
      </c>
      <c r="F7" s="35">
        <f>VLOOKUP(B7,'13 april'!A:B,2,FALSE)</f>
        <v>64</v>
      </c>
      <c r="G7" s="35"/>
      <c r="H7">
        <f>VLOOKUP(B7,'27 april'!A:B,2,FALSE)</f>
        <v>19</v>
      </c>
      <c r="I7" s="19">
        <f t="shared" si="1"/>
        <v>3</v>
      </c>
    </row>
    <row r="8" spans="1:9" x14ac:dyDescent="0.45">
      <c r="A8" s="7">
        <f t="shared" si="2"/>
        <v>2</v>
      </c>
      <c r="B8" s="34" t="s">
        <v>53</v>
      </c>
      <c r="C8" s="8" t="str">
        <f>VLOOKUP(B8,Ledenlijst!A:B,2,FALSE)</f>
        <v>Wim Bijl</v>
      </c>
      <c r="D8" s="32">
        <f t="shared" si="0"/>
        <v>31.666666666666668</v>
      </c>
      <c r="E8" s="23"/>
      <c r="F8">
        <v>16</v>
      </c>
      <c r="G8" s="35">
        <f>VLOOKUP(B8,'20 april'!A:B,2,FALSE)</f>
        <v>27</v>
      </c>
      <c r="H8">
        <f>VLOOKUP(B8,'27 april'!A:B,2,FALSE)</f>
        <v>52</v>
      </c>
      <c r="I8" s="19">
        <f t="shared" si="1"/>
        <v>3</v>
      </c>
    </row>
    <row r="9" spans="1:9" x14ac:dyDescent="0.45">
      <c r="A9" s="7">
        <f t="shared" si="2"/>
        <v>2</v>
      </c>
      <c r="B9" s="34" t="s">
        <v>58</v>
      </c>
      <c r="C9" s="8" t="str">
        <f>VLOOKUP(B9,Ledenlijst!A:B,2,FALSE)</f>
        <v>Ria Bijl-Calis</v>
      </c>
      <c r="D9" s="32">
        <f t="shared" si="0"/>
        <v>31.666666666666668</v>
      </c>
      <c r="E9" s="23"/>
      <c r="F9">
        <v>16</v>
      </c>
      <c r="G9" s="35">
        <f>VLOOKUP(B9,'20 april'!A:B,2,FALSE)</f>
        <v>27</v>
      </c>
      <c r="H9">
        <f>VLOOKUP(B9,'27 april'!A:B,2,FALSE)</f>
        <v>52</v>
      </c>
      <c r="I9" s="19">
        <f t="shared" si="1"/>
        <v>3</v>
      </c>
    </row>
    <row r="10" spans="1:9" x14ac:dyDescent="0.45">
      <c r="A10" s="7">
        <f t="shared" si="2"/>
        <v>3</v>
      </c>
      <c r="B10" s="2" t="s">
        <v>11</v>
      </c>
      <c r="C10" s="8" t="str">
        <f>VLOOKUP(B10,Ledenlijst!A:B,2,FALSE)</f>
        <v>Mari Banken</v>
      </c>
      <c r="D10" s="32">
        <f t="shared" si="0"/>
        <v>26.75</v>
      </c>
      <c r="E10">
        <v>17</v>
      </c>
      <c r="F10" s="35">
        <f>VLOOKUP(B10,'13 april'!A:B,2,FALSE)</f>
        <v>60</v>
      </c>
      <c r="G10" s="35">
        <f>VLOOKUP(B10,'20 april'!A:B,2,FALSE)</f>
        <v>27</v>
      </c>
      <c r="H10">
        <f>VLOOKUP(B10,'27 april'!A:B,2,FALSE)</f>
        <v>3</v>
      </c>
      <c r="I10" s="19">
        <f t="shared" si="1"/>
        <v>3</v>
      </c>
    </row>
    <row r="11" spans="1:9" x14ac:dyDescent="0.45">
      <c r="A11" s="7">
        <f t="shared" si="2"/>
        <v>3</v>
      </c>
      <c r="B11" s="2" t="s">
        <v>37</v>
      </c>
      <c r="C11" s="8" t="str">
        <f>VLOOKUP(B11,Ledenlijst!A:B,2,FALSE)</f>
        <v>Rinus Cabri</v>
      </c>
      <c r="D11" s="32">
        <f t="shared" si="0"/>
        <v>26.75</v>
      </c>
      <c r="E11">
        <v>17</v>
      </c>
      <c r="F11" s="35">
        <f>VLOOKUP(B11,'13 april'!A:B,2,FALSE)</f>
        <v>60</v>
      </c>
      <c r="G11" s="35">
        <f>VLOOKUP(B11,'20 april'!A:B,2,FALSE)</f>
        <v>27</v>
      </c>
      <c r="H11">
        <f>VLOOKUP(B11,'27 april'!A:B,2,FALSE)</f>
        <v>3</v>
      </c>
      <c r="I11" s="19">
        <f t="shared" si="1"/>
        <v>3</v>
      </c>
    </row>
    <row r="12" spans="1:9" x14ac:dyDescent="0.45">
      <c r="A12" s="7">
        <f t="shared" si="2"/>
        <v>4</v>
      </c>
      <c r="B12" s="2" t="s">
        <v>27</v>
      </c>
      <c r="C12" s="8" t="str">
        <f>VLOOKUP(B12,Ledenlijst!A:B,2,FALSE)</f>
        <v>Corien Rietveld van den Dobbelsteen</v>
      </c>
      <c r="D12" s="32">
        <f t="shared" si="0"/>
        <v>25.75</v>
      </c>
      <c r="E12">
        <v>17</v>
      </c>
      <c r="F12" s="35">
        <f>VLOOKUP(B12,'13 april'!A:B,2,FALSE)</f>
        <v>23</v>
      </c>
      <c r="G12" s="35">
        <f>VLOOKUP(B12,'20 april'!A:B,2,FALSE)</f>
        <v>38</v>
      </c>
      <c r="H12">
        <f>VLOOKUP(B12,'27 april'!A:B,2,FALSE)</f>
        <v>25</v>
      </c>
      <c r="I12" s="19">
        <f t="shared" si="1"/>
        <v>3</v>
      </c>
    </row>
    <row r="13" spans="1:9" x14ac:dyDescent="0.45">
      <c r="A13" s="7">
        <f t="shared" si="2"/>
        <v>4</v>
      </c>
      <c r="B13" s="2" t="s">
        <v>1</v>
      </c>
      <c r="C13" s="8" t="str">
        <f>VLOOKUP(B13,Ledenlijst!A:B,2,FALSE)</f>
        <v>Alfons Rietveld</v>
      </c>
      <c r="D13" s="32">
        <f t="shared" si="0"/>
        <v>25.75</v>
      </c>
      <c r="E13">
        <v>17</v>
      </c>
      <c r="F13" s="35">
        <f>VLOOKUP(B13,'13 april'!A:B,2,FALSE)</f>
        <v>23</v>
      </c>
      <c r="G13" s="35">
        <f>VLOOKUP(B13,'20 april'!A:B,2,FALSE)</f>
        <v>38</v>
      </c>
      <c r="H13">
        <f>VLOOKUP(B13,'27 april'!A:B,2,FALSE)</f>
        <v>25</v>
      </c>
      <c r="I13" s="19">
        <f t="shared" si="1"/>
        <v>3</v>
      </c>
    </row>
    <row r="14" spans="1:9" x14ac:dyDescent="0.45">
      <c r="A14" s="7">
        <f t="shared" si="2"/>
        <v>5</v>
      </c>
      <c r="B14" s="2" t="s">
        <v>7</v>
      </c>
      <c r="C14" s="8" t="str">
        <f>VLOOKUP(B14,Ledenlijst!A:B,2,FALSE)</f>
        <v>Dini Vis</v>
      </c>
      <c r="D14" s="32">
        <f t="shared" si="0"/>
        <v>22</v>
      </c>
      <c r="E14">
        <v>36</v>
      </c>
      <c r="F14" s="35">
        <f>VLOOKUP(B14,'13 april'!A:B,2,FALSE)</f>
        <v>8</v>
      </c>
      <c r="G14" s="35"/>
      <c r="H14">
        <f>VLOOKUP(B14,'27 april'!A:B,2,FALSE)</f>
        <v>22</v>
      </c>
      <c r="I14" s="19">
        <f t="shared" si="1"/>
        <v>3</v>
      </c>
    </row>
    <row r="15" spans="1:9" x14ac:dyDescent="0.45">
      <c r="A15" s="7">
        <f t="shared" si="2"/>
        <v>5</v>
      </c>
      <c r="B15" s="2" t="s">
        <v>33</v>
      </c>
      <c r="C15" s="8" t="str">
        <f>VLOOKUP(B15,Ledenlijst!A:B,2,FALSE)</f>
        <v>Janny van den Broek-Gijsbers</v>
      </c>
      <c r="D15" s="32">
        <f t="shared" si="0"/>
        <v>22</v>
      </c>
      <c r="E15">
        <v>36</v>
      </c>
      <c r="F15" s="35">
        <f>VLOOKUP(B15,'13 april'!A:B,2,FALSE)</f>
        <v>8</v>
      </c>
      <c r="G15" s="35"/>
      <c r="H15">
        <f>VLOOKUP(B15,'27 april'!A:B,2,FALSE)</f>
        <v>22</v>
      </c>
      <c r="I15" s="19">
        <f t="shared" si="1"/>
        <v>3</v>
      </c>
    </row>
    <row r="16" spans="1:9" x14ac:dyDescent="0.45">
      <c r="A16" s="7">
        <f t="shared" si="2"/>
        <v>6</v>
      </c>
      <c r="B16" s="2" t="s">
        <v>31</v>
      </c>
      <c r="C16" s="8" t="str">
        <f>VLOOKUP(B16,Ledenlijst!A:B,2,FALSE)</f>
        <v>Lenie van den Hurk</v>
      </c>
      <c r="D16" s="32">
        <f t="shared" si="0"/>
        <v>19</v>
      </c>
      <c r="E16">
        <v>-1</v>
      </c>
      <c r="F16" s="35">
        <f>VLOOKUP(B16,'13 april'!A:B,2,FALSE)</f>
        <v>-1</v>
      </c>
      <c r="G16" s="35"/>
      <c r="H16">
        <f>VLOOKUP(B16,'27 april'!A:B,2,FALSE)</f>
        <v>59</v>
      </c>
      <c r="I16" s="19">
        <f t="shared" si="1"/>
        <v>3</v>
      </c>
    </row>
    <row r="17" spans="1:9" x14ac:dyDescent="0.45">
      <c r="A17" s="7">
        <f t="shared" si="2"/>
        <v>7</v>
      </c>
      <c r="B17" s="2" t="s">
        <v>43</v>
      </c>
      <c r="C17" s="8" t="str">
        <f>VLOOKUP(B17,Ledenlijst!A:B,2,FALSE)</f>
        <v>Wilfried de Waele</v>
      </c>
      <c r="D17" s="32">
        <f t="shared" si="0"/>
        <v>17</v>
      </c>
      <c r="E17">
        <v>22</v>
      </c>
      <c r="F17" s="35">
        <f>VLOOKUP(B17,'13 april'!A:B,2,FALSE)</f>
        <v>13</v>
      </c>
      <c r="G17" s="35"/>
      <c r="H17">
        <f>VLOOKUP(B17,'27 april'!A:B,2,FALSE)</f>
        <v>16</v>
      </c>
      <c r="I17" s="19">
        <f t="shared" si="1"/>
        <v>3</v>
      </c>
    </row>
    <row r="18" spans="1:9" x14ac:dyDescent="0.45">
      <c r="A18" s="7">
        <f t="shared" si="2"/>
        <v>7</v>
      </c>
      <c r="B18" s="2" t="s">
        <v>17</v>
      </c>
      <c r="C18" s="8" t="str">
        <f>VLOOKUP(B18,Ledenlijst!A:B,2,FALSE)</f>
        <v>Mieke de Waele</v>
      </c>
      <c r="D18" s="32">
        <f t="shared" si="0"/>
        <v>17</v>
      </c>
      <c r="E18">
        <v>22</v>
      </c>
      <c r="F18" s="35">
        <f>VLOOKUP(B18,'13 april'!A:B,2,FALSE)</f>
        <v>13</v>
      </c>
      <c r="G18" s="35"/>
      <c r="H18">
        <f>VLOOKUP(B18,'27 april'!A:B,2,FALSE)</f>
        <v>16</v>
      </c>
      <c r="I18" s="19">
        <f t="shared" si="1"/>
        <v>3</v>
      </c>
    </row>
    <row r="19" spans="1:9" x14ac:dyDescent="0.45">
      <c r="A19" s="7">
        <f t="shared" si="2"/>
        <v>8</v>
      </c>
      <c r="B19" s="2" t="s">
        <v>5</v>
      </c>
      <c r="C19" s="8" t="str">
        <f>VLOOKUP(B19,Ledenlijst!A:B,2,FALSE)</f>
        <v>Angela de Ruijter</v>
      </c>
      <c r="D19" s="32">
        <f t="shared" si="0"/>
        <v>12.5</v>
      </c>
      <c r="E19">
        <v>-1</v>
      </c>
      <c r="F19" s="35">
        <f>VLOOKUP(B19,'13 april'!A:B,2,FALSE)</f>
        <v>-1</v>
      </c>
      <c r="G19" s="35">
        <f>VLOOKUP(B19,'20 april'!A:B,2,FALSE)</f>
        <v>-7</v>
      </c>
      <c r="H19">
        <f>VLOOKUP(B19,'27 april'!A:B,2,FALSE)</f>
        <v>59</v>
      </c>
      <c r="I19" s="19">
        <f t="shared" si="1"/>
        <v>3</v>
      </c>
    </row>
    <row r="20" spans="1:9" x14ac:dyDescent="0.45">
      <c r="A20" s="7">
        <f t="shared" si="2"/>
        <v>9</v>
      </c>
      <c r="B20" s="2" t="s">
        <v>23</v>
      </c>
      <c r="C20" s="8" t="str">
        <f>VLOOKUP(B20,Ledenlijst!A:B,2,FALSE)</f>
        <v>Thea van der Leest</v>
      </c>
      <c r="D20" s="32">
        <f t="shared" si="0"/>
        <v>7.25</v>
      </c>
      <c r="E20">
        <v>-32</v>
      </c>
      <c r="F20" s="35">
        <f>VLOOKUP(B20,'13 april'!A:B,2,FALSE)</f>
        <v>10</v>
      </c>
      <c r="G20" s="35">
        <f>VLOOKUP(B20,'20 april'!A:B,2,FALSE)</f>
        <v>18</v>
      </c>
      <c r="H20">
        <f>VLOOKUP(B20,'27 april'!A:B,2,FALSE)</f>
        <v>33</v>
      </c>
      <c r="I20" s="19">
        <f t="shared" si="1"/>
        <v>3</v>
      </c>
    </row>
    <row r="21" spans="1:9" x14ac:dyDescent="0.45">
      <c r="A21" s="7">
        <f t="shared" si="2"/>
        <v>9</v>
      </c>
      <c r="B21" s="2" t="s">
        <v>49</v>
      </c>
      <c r="C21" s="8" t="str">
        <f>VLOOKUP(B21,Ledenlijst!A:B,2,FALSE)</f>
        <v>Ton van der Leest</v>
      </c>
      <c r="D21" s="32">
        <f t="shared" si="0"/>
        <v>7.25</v>
      </c>
      <c r="E21">
        <v>-32</v>
      </c>
      <c r="F21" s="35">
        <f>VLOOKUP(B21,'13 april'!A:B,2,FALSE)</f>
        <v>10</v>
      </c>
      <c r="G21" s="35">
        <f>VLOOKUP(B21,'20 april'!A:B,2,FALSE)</f>
        <v>18</v>
      </c>
      <c r="H21">
        <f>VLOOKUP(B21,'27 april'!A:B,2,FALSE)</f>
        <v>33</v>
      </c>
      <c r="I21" s="19">
        <f t="shared" si="1"/>
        <v>3</v>
      </c>
    </row>
    <row r="22" spans="1:9" x14ac:dyDescent="0.45">
      <c r="A22" s="7">
        <f t="shared" si="2"/>
        <v>10</v>
      </c>
      <c r="B22" s="2" t="s">
        <v>29</v>
      </c>
      <c r="C22" s="8" t="str">
        <f>VLOOKUP(B22,Ledenlijst!A:B,2,FALSE)</f>
        <v>Wim Christiaens</v>
      </c>
      <c r="D22" s="32">
        <f t="shared" si="0"/>
        <v>6</v>
      </c>
      <c r="E22">
        <v>21</v>
      </c>
      <c r="F22" s="35">
        <f>VLOOKUP(B22,'13 april'!A:B,2,FALSE)</f>
        <v>14</v>
      </c>
      <c r="G22" s="35">
        <f>VLOOKUP(B22,'20 april'!A:B,2,FALSE)</f>
        <v>0</v>
      </c>
      <c r="H22">
        <f>VLOOKUP(B22,'27 april'!A:B,2,FALSE)</f>
        <v>-11</v>
      </c>
      <c r="I22" s="19">
        <f t="shared" si="1"/>
        <v>3</v>
      </c>
    </row>
    <row r="23" spans="1:9" x14ac:dyDescent="0.45">
      <c r="A23" s="7">
        <f t="shared" si="2"/>
        <v>10</v>
      </c>
      <c r="B23" s="2" t="s">
        <v>3</v>
      </c>
      <c r="C23" s="8" t="str">
        <f>VLOOKUP(B23,Ledenlijst!A:B,2,FALSE)</f>
        <v>Marijke Droog</v>
      </c>
      <c r="D23" s="32">
        <f t="shared" si="0"/>
        <v>6</v>
      </c>
      <c r="E23">
        <v>21</v>
      </c>
      <c r="F23" s="35">
        <f>VLOOKUP(B23,'13 april'!A:B,2,FALSE)</f>
        <v>14</v>
      </c>
      <c r="G23" s="35">
        <f>VLOOKUP(B23,'20 april'!A:B,2,FALSE)</f>
        <v>0</v>
      </c>
      <c r="H23">
        <f>VLOOKUP(B23,'27 april'!A:B,2,FALSE)</f>
        <v>-11</v>
      </c>
      <c r="I23" s="19">
        <f t="shared" si="1"/>
        <v>3</v>
      </c>
    </row>
    <row r="24" spans="1:9" x14ac:dyDescent="0.45">
      <c r="A24" s="7">
        <f t="shared" si="2"/>
        <v>11</v>
      </c>
      <c r="B24" s="2" t="s">
        <v>30</v>
      </c>
      <c r="C24" s="8" t="str">
        <f>VLOOKUP(B24,Ledenlijst!A:B,2,FALSE)</f>
        <v>Gina Hopman</v>
      </c>
      <c r="D24" s="32">
        <f t="shared" si="0"/>
        <v>5.5</v>
      </c>
      <c r="E24">
        <v>23</v>
      </c>
      <c r="F24" s="35">
        <f>VLOOKUP(B24,'13 april'!A:B,2,FALSE)</f>
        <v>-29</v>
      </c>
      <c r="G24" s="35">
        <f>VLOOKUP(B24,'20 april'!A:B,2,FALSE)</f>
        <v>33</v>
      </c>
      <c r="H24">
        <f>VLOOKUP(B24,'27 april'!A:B,2,FALSE)</f>
        <v>-5</v>
      </c>
      <c r="I24" s="19">
        <f t="shared" si="1"/>
        <v>3</v>
      </c>
    </row>
    <row r="25" spans="1:9" x14ac:dyDescent="0.45">
      <c r="A25" s="7">
        <f t="shared" si="2"/>
        <v>11</v>
      </c>
      <c r="B25" s="2" t="s">
        <v>4</v>
      </c>
      <c r="C25" s="8" t="str">
        <f>VLOOKUP(B25,Ledenlijst!A:B,2,FALSE)</f>
        <v>Margot Latta</v>
      </c>
      <c r="D25" s="32">
        <f t="shared" si="0"/>
        <v>5.5</v>
      </c>
      <c r="E25">
        <v>23</v>
      </c>
      <c r="F25" s="35">
        <f>VLOOKUP(B25,'13 april'!A:B,2,FALSE)</f>
        <v>-29</v>
      </c>
      <c r="G25" s="35">
        <f>VLOOKUP(B25,'20 april'!A:B,2,FALSE)</f>
        <v>33</v>
      </c>
      <c r="H25">
        <f>VLOOKUP(B25,'27 april'!A:B,2,FALSE)</f>
        <v>-5</v>
      </c>
      <c r="I25" s="19">
        <f t="shared" si="1"/>
        <v>3</v>
      </c>
    </row>
    <row r="26" spans="1:9" x14ac:dyDescent="0.45">
      <c r="A26" s="7">
        <f t="shared" si="2"/>
        <v>12</v>
      </c>
      <c r="B26" s="2" t="s">
        <v>48</v>
      </c>
      <c r="C26" s="8" t="str">
        <f>VLOOKUP(B26,Ledenlijst!A:B,2,FALSE)</f>
        <v>Mieke van den Brand-Bouwmans</v>
      </c>
      <c r="D26" s="32">
        <f t="shared" si="0"/>
        <v>4.75</v>
      </c>
      <c r="E26">
        <v>-13</v>
      </c>
      <c r="F26" s="35">
        <f>VLOOKUP(B26,'13 april'!A:B,2,FALSE)</f>
        <v>45</v>
      </c>
      <c r="G26" s="35">
        <f>VLOOKUP(B26,'20 april'!A:B,2,FALSE)</f>
        <v>-35</v>
      </c>
      <c r="H26">
        <f>VLOOKUP(B26,'27 april'!A:B,2,FALSE)</f>
        <v>22</v>
      </c>
      <c r="I26" s="19">
        <f t="shared" si="1"/>
        <v>3</v>
      </c>
    </row>
    <row r="27" spans="1:9" x14ac:dyDescent="0.45">
      <c r="A27" s="7">
        <f t="shared" si="2"/>
        <v>12</v>
      </c>
      <c r="B27" s="2" t="s">
        <v>22</v>
      </c>
      <c r="C27" s="8" t="str">
        <f>VLOOKUP(B27,Ledenlijst!A:B,2,FALSE)</f>
        <v>Henny Breurkens</v>
      </c>
      <c r="D27" s="32">
        <f t="shared" si="0"/>
        <v>4.75</v>
      </c>
      <c r="E27">
        <v>-13</v>
      </c>
      <c r="F27" s="35">
        <f>VLOOKUP(B27,'13 april'!A:B,2,FALSE)</f>
        <v>45</v>
      </c>
      <c r="G27" s="35">
        <f>VLOOKUP(B27,'20 april'!A:B,2,FALSE)</f>
        <v>-35</v>
      </c>
      <c r="H27">
        <f>VLOOKUP(B27,'27 april'!A:B,2,FALSE)</f>
        <v>22</v>
      </c>
      <c r="I27" s="19">
        <f t="shared" si="1"/>
        <v>3</v>
      </c>
    </row>
    <row r="28" spans="1:9" x14ac:dyDescent="0.45">
      <c r="A28" s="7">
        <f t="shared" si="2"/>
        <v>13</v>
      </c>
      <c r="B28" s="2" t="s">
        <v>26</v>
      </c>
      <c r="C28" s="8" t="str">
        <f>VLOOKUP(B28,Ledenlijst!A:B,2,FALSE)</f>
        <v>Jan Janssen</v>
      </c>
      <c r="D28" s="32">
        <f t="shared" si="0"/>
        <v>-0.66666666666666663</v>
      </c>
      <c r="E28">
        <v>-16</v>
      </c>
      <c r="F28" s="35">
        <f>VLOOKUP(B28,'13 april'!A:B,2,FALSE)</f>
        <v>5</v>
      </c>
      <c r="G28" s="35">
        <f>VLOOKUP(B28,'20 april'!A:B,2,FALSE)</f>
        <v>9</v>
      </c>
      <c r="I28" s="19">
        <f t="shared" si="1"/>
        <v>3</v>
      </c>
    </row>
    <row r="29" spans="1:9" x14ac:dyDescent="0.45">
      <c r="A29" s="7">
        <f t="shared" si="2"/>
        <v>13</v>
      </c>
      <c r="B29" s="2" t="s">
        <v>0</v>
      </c>
      <c r="C29" s="8" t="str">
        <f>VLOOKUP(B29,Ledenlijst!A:B,2,FALSE)</f>
        <v>Frans Verbon</v>
      </c>
      <c r="D29" s="32">
        <f t="shared" si="0"/>
        <v>-0.66666666666666663</v>
      </c>
      <c r="E29">
        <v>-16</v>
      </c>
      <c r="F29" s="35">
        <f>VLOOKUP(B29,'13 april'!A:B,2,FALSE)</f>
        <v>5</v>
      </c>
      <c r="G29" s="35">
        <f>VLOOKUP(B29,'20 april'!A:B,2,FALSE)</f>
        <v>9</v>
      </c>
      <c r="I29" s="19">
        <f t="shared" si="1"/>
        <v>3</v>
      </c>
    </row>
    <row r="30" spans="1:9" x14ac:dyDescent="0.45">
      <c r="A30" s="7">
        <f t="shared" si="2"/>
        <v>14</v>
      </c>
      <c r="B30" s="2" t="s">
        <v>62</v>
      </c>
      <c r="C30" s="8" t="str">
        <f>VLOOKUP(B30,Ledenlijst!A:B,2,FALSE)</f>
        <v>Bern Greijn</v>
      </c>
      <c r="D30" s="32">
        <f t="shared" si="0"/>
        <v>-1</v>
      </c>
      <c r="E30">
        <v>-16</v>
      </c>
      <c r="F30" s="35">
        <f>VLOOKUP(B30,'13 april'!A:B,2,FALSE)</f>
        <v>1</v>
      </c>
      <c r="G30" s="35">
        <f>VLOOKUP(B30,'20 april'!A:B,2,FALSE)</f>
        <v>12</v>
      </c>
      <c r="I30" s="19">
        <f t="shared" si="1"/>
        <v>3</v>
      </c>
    </row>
    <row r="31" spans="1:9" x14ac:dyDescent="0.45">
      <c r="A31" s="7">
        <f t="shared" si="2"/>
        <v>14</v>
      </c>
      <c r="B31" s="2" t="s">
        <v>57</v>
      </c>
      <c r="C31" s="8" t="str">
        <f>VLOOKUP(B31,Ledenlijst!A:B,2,FALSE)</f>
        <v>Ine Greijn</v>
      </c>
      <c r="D31" s="32">
        <f t="shared" si="0"/>
        <v>-1</v>
      </c>
      <c r="E31">
        <v>-16</v>
      </c>
      <c r="F31" s="35">
        <f>VLOOKUP(B31,'13 april'!A:B,2,FALSE)</f>
        <v>1</v>
      </c>
      <c r="G31" s="35">
        <f>VLOOKUP(B31,'20 april'!A:B,2,FALSE)</f>
        <v>12</v>
      </c>
      <c r="I31" s="19">
        <f t="shared" si="1"/>
        <v>3</v>
      </c>
    </row>
    <row r="32" spans="1:9" x14ac:dyDescent="0.45">
      <c r="A32" s="7">
        <f t="shared" si="2"/>
        <v>15</v>
      </c>
      <c r="B32" s="2" t="s">
        <v>9</v>
      </c>
      <c r="C32" s="8" t="str">
        <f>VLOOKUP(B32,Ledenlijst!A:B,2,FALSE)</f>
        <v>Patricia Boshom-Copray</v>
      </c>
      <c r="D32" s="32">
        <f t="shared" si="0"/>
        <v>-1.25</v>
      </c>
      <c r="E32">
        <v>4</v>
      </c>
      <c r="F32" s="35">
        <f>VLOOKUP(B32,'13 april'!A:B,2,FALSE)</f>
        <v>8</v>
      </c>
      <c r="G32" s="35">
        <f>VLOOKUP(B32,'20 april'!A:B,2,FALSE)</f>
        <v>-9</v>
      </c>
      <c r="H32">
        <f>VLOOKUP(B32,'27 april'!A:B,2,FALSE)</f>
        <v>-8</v>
      </c>
      <c r="I32" s="19">
        <f t="shared" si="1"/>
        <v>3</v>
      </c>
    </row>
    <row r="33" spans="1:9" x14ac:dyDescent="0.45">
      <c r="A33" s="7">
        <f t="shared" si="2"/>
        <v>15</v>
      </c>
      <c r="B33" s="2" t="s">
        <v>35</v>
      </c>
      <c r="C33" s="8" t="str">
        <f>VLOOKUP(B33,Ledenlijst!A:B,2,FALSE)</f>
        <v>Joska Borneman</v>
      </c>
      <c r="D33" s="32">
        <f t="shared" si="0"/>
        <v>-1.25</v>
      </c>
      <c r="E33">
        <v>4</v>
      </c>
      <c r="F33" s="35">
        <f>VLOOKUP(B33,'13 april'!A:B,2,FALSE)</f>
        <v>8</v>
      </c>
      <c r="G33" s="35">
        <f>VLOOKUP(B33,'20 april'!A:B,2,FALSE)</f>
        <v>-9</v>
      </c>
      <c r="H33">
        <f>VLOOKUP(B33,'27 april'!A:B,2,FALSE)</f>
        <v>-8</v>
      </c>
      <c r="I33" s="19">
        <f t="shared" si="1"/>
        <v>3</v>
      </c>
    </row>
    <row r="34" spans="1:9" x14ac:dyDescent="0.45">
      <c r="A34" s="7">
        <f t="shared" si="2"/>
        <v>16</v>
      </c>
      <c r="B34" s="2" t="s">
        <v>18</v>
      </c>
      <c r="C34" s="8" t="str">
        <f>VLOOKUP(B34,Ledenlijst!A:B,2,FALSE)</f>
        <v>Toos van der Meer</v>
      </c>
      <c r="D34" s="32">
        <f t="shared" si="0"/>
        <v>-2.75</v>
      </c>
      <c r="E34">
        <v>3</v>
      </c>
      <c r="F34" s="35">
        <f>VLOOKUP(B34,'13 april'!A:B,2,FALSE)</f>
        <v>-5</v>
      </c>
      <c r="G34" s="35">
        <f>VLOOKUP(B34,'20 april'!A:B,2,FALSE)</f>
        <v>-14</v>
      </c>
      <c r="H34">
        <f>VLOOKUP(B34,'27 april'!A:B,2,FALSE)</f>
        <v>5</v>
      </c>
      <c r="I34" s="19">
        <f t="shared" si="1"/>
        <v>3</v>
      </c>
    </row>
    <row r="35" spans="1:9" x14ac:dyDescent="0.45">
      <c r="A35" s="7">
        <f t="shared" si="2"/>
        <v>16</v>
      </c>
      <c r="B35" s="2" t="s">
        <v>44</v>
      </c>
      <c r="C35" s="8" t="str">
        <f>VLOOKUP(B35,Ledenlijst!A:B,2,FALSE)</f>
        <v>Anna Feitsma</v>
      </c>
      <c r="D35" s="32">
        <f t="shared" si="0"/>
        <v>-2.75</v>
      </c>
      <c r="E35">
        <v>3</v>
      </c>
      <c r="F35" s="35">
        <f>VLOOKUP(B35,'13 april'!A:B,2,FALSE)</f>
        <v>-5</v>
      </c>
      <c r="G35" s="35">
        <f>VLOOKUP(B35,'20 april'!A:B,2,FALSE)</f>
        <v>-14</v>
      </c>
      <c r="H35">
        <f>VLOOKUP(B35,'27 april'!A:B,2,FALSE)</f>
        <v>5</v>
      </c>
      <c r="I35" s="19">
        <f t="shared" si="1"/>
        <v>3</v>
      </c>
    </row>
    <row r="36" spans="1:9" x14ac:dyDescent="0.45">
      <c r="A36" s="7">
        <f t="shared" si="2"/>
        <v>17</v>
      </c>
      <c r="B36" s="2" t="s">
        <v>52</v>
      </c>
      <c r="C36" s="8" t="str">
        <f>VLOOKUP(B36,Ledenlijst!A:B,2,FALSE)</f>
        <v>Herm Droog</v>
      </c>
      <c r="D36" s="32">
        <f t="shared" si="0"/>
        <v>-3</v>
      </c>
      <c r="E36">
        <v>8</v>
      </c>
      <c r="F36" s="35">
        <f>VLOOKUP(B36,'13 april'!A:B,2,FALSE)</f>
        <v>-10</v>
      </c>
      <c r="G36" s="35">
        <f>VLOOKUP(B36,'20 april'!A:B,2,FALSE)</f>
        <v>-7</v>
      </c>
      <c r="I36" s="19">
        <f t="shared" si="1"/>
        <v>3</v>
      </c>
    </row>
    <row r="37" spans="1:9" x14ac:dyDescent="0.45">
      <c r="A37" s="7">
        <f t="shared" si="2"/>
        <v>18</v>
      </c>
      <c r="B37" s="2" t="s">
        <v>42</v>
      </c>
      <c r="C37" s="8" t="str">
        <f>VLOOKUP(B37,Ledenlijst!A:B,2,FALSE)</f>
        <v>Henk van Arem</v>
      </c>
      <c r="D37" s="32">
        <f t="shared" si="0"/>
        <v>-3.75</v>
      </c>
      <c r="E37">
        <v>-3</v>
      </c>
      <c r="F37" s="35">
        <f>VLOOKUP(B37,'13 april'!A:B,2,FALSE)</f>
        <v>-18</v>
      </c>
      <c r="G37" s="35">
        <f>VLOOKUP(B37,'20 april'!A:B,2,FALSE)</f>
        <v>12</v>
      </c>
      <c r="H37">
        <f>VLOOKUP(B37,'27 april'!A:B,2,FALSE)</f>
        <v>-6</v>
      </c>
      <c r="I37" s="19">
        <f t="shared" si="1"/>
        <v>3</v>
      </c>
    </row>
    <row r="38" spans="1:9" x14ac:dyDescent="0.45">
      <c r="A38" s="7">
        <f t="shared" si="2"/>
        <v>18</v>
      </c>
      <c r="B38" s="2" t="s">
        <v>16</v>
      </c>
      <c r="C38" s="8" t="str">
        <f>VLOOKUP(B38,Ledenlijst!A:B,2,FALSE)</f>
        <v>Jan van Enckevort</v>
      </c>
      <c r="D38" s="32">
        <f t="shared" ref="D38:D69" si="3">AVERAGE(E38:H38)</f>
        <v>-3.75</v>
      </c>
      <c r="E38">
        <v>-3</v>
      </c>
      <c r="F38" s="35">
        <f>VLOOKUP(B38,'13 april'!A:B,2,FALSE)</f>
        <v>-18</v>
      </c>
      <c r="G38" s="35">
        <f>VLOOKUP(B38,'20 april'!A:B,2,FALSE)</f>
        <v>12</v>
      </c>
      <c r="H38">
        <f>VLOOKUP(B38,'27 april'!A:B,2,FALSE)</f>
        <v>-6</v>
      </c>
      <c r="I38" s="19">
        <f t="shared" ref="I38:I69" si="4">MIN(3,COUNT(E38:H38))</f>
        <v>3</v>
      </c>
    </row>
    <row r="39" spans="1:9" x14ac:dyDescent="0.45">
      <c r="A39" s="7">
        <f t="shared" ref="A39:A65" si="5">IF(D39=D38,A38,A38+1)</f>
        <v>19</v>
      </c>
      <c r="B39" s="2" t="s">
        <v>47</v>
      </c>
      <c r="C39" s="8" t="str">
        <f>VLOOKUP(B39,Ledenlijst!A:B,2,FALSE)</f>
        <v>Hans Smit</v>
      </c>
      <c r="D39" s="32">
        <f t="shared" si="3"/>
        <v>-5</v>
      </c>
      <c r="E39">
        <v>-3</v>
      </c>
      <c r="F39" s="35">
        <f>VLOOKUP(B39,'13 april'!A:B,2,FALSE)</f>
        <v>-7</v>
      </c>
      <c r="G39" s="35">
        <f>VLOOKUP(B39,'20 april'!A:B,2,FALSE)</f>
        <v>1</v>
      </c>
      <c r="H39">
        <f>VLOOKUP(B39,'27 april'!A:B,2,FALSE)</f>
        <v>-11</v>
      </c>
      <c r="I39" s="19">
        <f t="shared" si="4"/>
        <v>3</v>
      </c>
    </row>
    <row r="40" spans="1:9" x14ac:dyDescent="0.45">
      <c r="A40" s="7">
        <f t="shared" si="5"/>
        <v>19</v>
      </c>
      <c r="B40" s="2" t="s">
        <v>21</v>
      </c>
      <c r="C40" s="8" t="str">
        <f>VLOOKUP(B40,Ledenlijst!A:B,2,FALSE)</f>
        <v>Ton Francois</v>
      </c>
      <c r="D40" s="32">
        <f t="shared" si="3"/>
        <v>-5</v>
      </c>
      <c r="E40">
        <v>-3</v>
      </c>
      <c r="F40" s="35">
        <f>VLOOKUP(B40,'13 april'!A:B,2,FALSE)</f>
        <v>-7</v>
      </c>
      <c r="G40" s="35">
        <f>VLOOKUP(B40,'20 april'!A:B,2,FALSE)</f>
        <v>1</v>
      </c>
      <c r="H40">
        <f>VLOOKUP(B40,'27 april'!A:B,2,FALSE)</f>
        <v>-11</v>
      </c>
      <c r="I40" s="19">
        <f t="shared" si="4"/>
        <v>3</v>
      </c>
    </row>
    <row r="41" spans="1:9" x14ac:dyDescent="0.45">
      <c r="A41" s="7">
        <f t="shared" si="5"/>
        <v>20</v>
      </c>
      <c r="B41" s="2" t="s">
        <v>41</v>
      </c>
      <c r="C41" s="8" t="str">
        <f>VLOOKUP(B41,Ledenlijst!A:B,2,FALSE)</f>
        <v>Paul de Vries</v>
      </c>
      <c r="D41" s="32">
        <f t="shared" si="3"/>
        <v>-7.25</v>
      </c>
      <c r="E41">
        <v>17</v>
      </c>
      <c r="F41" s="35">
        <f>VLOOKUP(B41,'13 april'!A:B,2,FALSE)</f>
        <v>14</v>
      </c>
      <c r="G41" s="35">
        <f>VLOOKUP(B41,'20 april'!A:B,2,FALSE)</f>
        <v>8</v>
      </c>
      <c r="H41">
        <f>VLOOKUP(B41,'27 april'!A:B,2,FALSE)</f>
        <v>-68</v>
      </c>
      <c r="I41" s="19">
        <f t="shared" si="4"/>
        <v>3</v>
      </c>
    </row>
    <row r="42" spans="1:9" x14ac:dyDescent="0.45">
      <c r="A42" s="7">
        <f t="shared" si="5"/>
        <v>20</v>
      </c>
      <c r="B42" s="2" t="s">
        <v>15</v>
      </c>
      <c r="C42" s="8" t="str">
        <f>VLOOKUP(B42,Ledenlijst!A:B,2,FALSE)</f>
        <v>Henk van Tilburg</v>
      </c>
      <c r="D42" s="32">
        <f t="shared" si="3"/>
        <v>-7.25</v>
      </c>
      <c r="E42">
        <v>17</v>
      </c>
      <c r="F42" s="35">
        <f>VLOOKUP(B42,'13 april'!A:B,2,FALSE)</f>
        <v>14</v>
      </c>
      <c r="G42" s="35">
        <f>VLOOKUP(B42,'20 april'!A:B,2,FALSE)</f>
        <v>8</v>
      </c>
      <c r="H42">
        <f>VLOOKUP(B42,'27 april'!A:B,2,FALSE)</f>
        <v>-68</v>
      </c>
      <c r="I42" s="19">
        <f t="shared" si="4"/>
        <v>3</v>
      </c>
    </row>
    <row r="43" spans="1:9" x14ac:dyDescent="0.45">
      <c r="A43" s="7">
        <f t="shared" si="5"/>
        <v>21</v>
      </c>
      <c r="B43" s="2" t="s">
        <v>40</v>
      </c>
      <c r="C43" s="8" t="str">
        <f>VLOOKUP(B43,Ledenlijst!A:B,2,FALSE)</f>
        <v>Johan Evers</v>
      </c>
      <c r="D43" s="32">
        <f t="shared" si="3"/>
        <v>-8</v>
      </c>
      <c r="E43">
        <v>-1</v>
      </c>
      <c r="F43" s="35">
        <f>VLOOKUP(B43,'13 april'!A:B,2,FALSE)</f>
        <v>-15</v>
      </c>
      <c r="G43" s="35">
        <f>VLOOKUP(B43,'20 april'!A:B,2,FALSE)</f>
        <v>-3</v>
      </c>
      <c r="H43">
        <f>VLOOKUP(B43,'27 april'!A:B,2,FALSE)</f>
        <v>-13</v>
      </c>
      <c r="I43" s="19">
        <f t="shared" si="4"/>
        <v>3</v>
      </c>
    </row>
    <row r="44" spans="1:9" x14ac:dyDescent="0.45">
      <c r="A44" s="7">
        <f t="shared" si="5"/>
        <v>21</v>
      </c>
      <c r="B44" s="2" t="s">
        <v>14</v>
      </c>
      <c r="C44" s="8" t="str">
        <f>VLOOKUP(B44,Ledenlijst!A:B,2,FALSE)</f>
        <v>Pieter Vrijhof</v>
      </c>
      <c r="D44" s="32">
        <f t="shared" si="3"/>
        <v>-8</v>
      </c>
      <c r="E44">
        <v>-1</v>
      </c>
      <c r="F44" s="35">
        <f>VLOOKUP(B44,'13 april'!A:B,2,FALSE)</f>
        <v>-15</v>
      </c>
      <c r="G44" s="35">
        <f>VLOOKUP(B44,'20 april'!A:B,2,FALSE)</f>
        <v>-3</v>
      </c>
      <c r="H44">
        <f>VLOOKUP(B44,'27 april'!A:B,2,FALSE)</f>
        <v>-13</v>
      </c>
      <c r="I44" s="19">
        <f t="shared" si="4"/>
        <v>3</v>
      </c>
    </row>
    <row r="45" spans="1:9" x14ac:dyDescent="0.45">
      <c r="A45" s="7">
        <f t="shared" si="5"/>
        <v>22</v>
      </c>
      <c r="B45" s="2" t="s">
        <v>28</v>
      </c>
      <c r="C45" s="8" t="str">
        <f>VLOOKUP(B45,Ledenlijst!A:B,2,FALSE)</f>
        <v>Wiebe Riemersma</v>
      </c>
      <c r="D45" s="32">
        <f t="shared" si="3"/>
        <v>-10</v>
      </c>
      <c r="E45">
        <v>1</v>
      </c>
      <c r="F45" s="35">
        <f>VLOOKUP(B45,'13 april'!A:B,2,FALSE)</f>
        <v>-14</v>
      </c>
      <c r="G45" s="35">
        <f>VLOOKUP(B45,'20 april'!A:B,2,FALSE)</f>
        <v>-17</v>
      </c>
      <c r="I45" s="19">
        <f t="shared" si="4"/>
        <v>3</v>
      </c>
    </row>
    <row r="46" spans="1:9" x14ac:dyDescent="0.45">
      <c r="A46" s="7">
        <f t="shared" si="5"/>
        <v>22</v>
      </c>
      <c r="B46" s="2" t="s">
        <v>2</v>
      </c>
      <c r="C46" s="8" t="str">
        <f>VLOOKUP(B46,Ledenlijst!A:B,2,FALSE)</f>
        <v>Harry Melis</v>
      </c>
      <c r="D46" s="32">
        <f t="shared" si="3"/>
        <v>-10</v>
      </c>
      <c r="E46">
        <v>1</v>
      </c>
      <c r="F46" s="35">
        <f>VLOOKUP(B46,'13 april'!A:B,2,FALSE)</f>
        <v>-14</v>
      </c>
      <c r="G46" s="35">
        <f>VLOOKUP(B46,'20 april'!A:B,2,FALSE)</f>
        <v>-17</v>
      </c>
      <c r="I46" s="19">
        <f t="shared" si="4"/>
        <v>3</v>
      </c>
    </row>
    <row r="47" spans="1:9" x14ac:dyDescent="0.45">
      <c r="A47" s="7">
        <f t="shared" si="5"/>
        <v>23</v>
      </c>
      <c r="B47" s="2" t="s">
        <v>55</v>
      </c>
      <c r="C47" s="8" t="str">
        <f>VLOOKUP(B47,Ledenlijst!A:B,2,FALSE)</f>
        <v>Toos Jansen</v>
      </c>
      <c r="D47" s="32">
        <f t="shared" si="3"/>
        <v>-11.5</v>
      </c>
      <c r="E47">
        <v>-10</v>
      </c>
      <c r="F47" s="35">
        <f>VLOOKUP(B47,'13 april'!A:B,2,FALSE)</f>
        <v>-31</v>
      </c>
      <c r="G47" s="35">
        <f>VLOOKUP(B47,'20 april'!A:B,2,FALSE)</f>
        <v>20</v>
      </c>
      <c r="H47">
        <f>VLOOKUP(B47,'27 april'!A:B,2,FALSE)</f>
        <v>-25</v>
      </c>
      <c r="I47" s="19">
        <f t="shared" si="4"/>
        <v>3</v>
      </c>
    </row>
    <row r="48" spans="1:9" x14ac:dyDescent="0.45">
      <c r="A48" s="7">
        <f t="shared" si="5"/>
        <v>23</v>
      </c>
      <c r="B48" s="2" t="s">
        <v>60</v>
      </c>
      <c r="C48" s="8" t="str">
        <f>VLOOKUP(B48,Ledenlijst!A:B,2,FALSE)</f>
        <v>Thea Engels-Tomas</v>
      </c>
      <c r="D48" s="32">
        <f t="shared" si="3"/>
        <v>-11.5</v>
      </c>
      <c r="E48">
        <v>-10</v>
      </c>
      <c r="F48" s="35">
        <f>VLOOKUP(B48,'13 april'!A:B,2,FALSE)</f>
        <v>-31</v>
      </c>
      <c r="G48" s="35">
        <f>VLOOKUP(B48,'20 april'!A:B,2,FALSE)</f>
        <v>20</v>
      </c>
      <c r="H48">
        <f>VLOOKUP(B48,'27 april'!A:B,2,FALSE)</f>
        <v>-25</v>
      </c>
      <c r="I48" s="19">
        <f t="shared" si="4"/>
        <v>3</v>
      </c>
    </row>
    <row r="49" spans="1:9" x14ac:dyDescent="0.45">
      <c r="A49" s="7">
        <f t="shared" si="5"/>
        <v>24</v>
      </c>
      <c r="B49" s="2" t="s">
        <v>45</v>
      </c>
      <c r="C49" s="8" t="str">
        <f>VLOOKUP(B49,Ledenlijst!A:B,2,FALSE)</f>
        <v>Huub van Aanholt</v>
      </c>
      <c r="D49" s="32">
        <f t="shared" si="3"/>
        <v>-12.5</v>
      </c>
      <c r="E49">
        <v>-24</v>
      </c>
      <c r="F49" s="35">
        <f>VLOOKUP(B49,'13 april'!A:B,2,FALSE)</f>
        <v>-4</v>
      </c>
      <c r="G49" s="35">
        <f>VLOOKUP(B49,'20 april'!A:B,2,FALSE)</f>
        <v>-8</v>
      </c>
      <c r="H49">
        <f>VLOOKUP(B49,'27 april'!A:B,2,FALSE)</f>
        <v>-14</v>
      </c>
      <c r="I49" s="19">
        <f t="shared" si="4"/>
        <v>3</v>
      </c>
    </row>
    <row r="50" spans="1:9" x14ac:dyDescent="0.45">
      <c r="A50" s="7">
        <f t="shared" si="5"/>
        <v>24</v>
      </c>
      <c r="B50" s="2" t="s">
        <v>19</v>
      </c>
      <c r="C50" s="8" t="str">
        <f>VLOOKUP(B50,Ledenlijst!A:B,2,FALSE)</f>
        <v>Arnold van Druten</v>
      </c>
      <c r="D50" s="32">
        <f t="shared" si="3"/>
        <v>-12.5</v>
      </c>
      <c r="E50">
        <v>-24</v>
      </c>
      <c r="F50" s="35">
        <f>VLOOKUP(B50,'13 april'!A:B,2,FALSE)</f>
        <v>-4</v>
      </c>
      <c r="G50" s="35">
        <f>VLOOKUP(B50,'20 april'!A:B,2,FALSE)</f>
        <v>-8</v>
      </c>
      <c r="H50">
        <f>VLOOKUP(B50,'27 april'!A:B,2,FALSE)</f>
        <v>-14</v>
      </c>
      <c r="I50" s="19">
        <f t="shared" si="4"/>
        <v>3</v>
      </c>
    </row>
    <row r="51" spans="1:9" x14ac:dyDescent="0.45">
      <c r="A51" s="7">
        <f t="shared" si="5"/>
        <v>25</v>
      </c>
      <c r="B51" s="34" t="s">
        <v>38</v>
      </c>
      <c r="C51" s="8" t="str">
        <f>VLOOKUP(B51,Ledenlijst!A:B,2,FALSE)</f>
        <v>Ans Brancart</v>
      </c>
      <c r="D51" s="32">
        <f t="shared" si="3"/>
        <v>-24.666666666666668</v>
      </c>
      <c r="E51" s="23"/>
      <c r="F51">
        <v>-15</v>
      </c>
      <c r="G51" s="35">
        <f>VLOOKUP(B51,'20 april'!A:B,2,FALSE)</f>
        <v>-32</v>
      </c>
      <c r="H51">
        <f>VLOOKUP(B51,'27 april'!A:B,2,FALSE)</f>
        <v>-27</v>
      </c>
      <c r="I51" s="19">
        <f t="shared" si="4"/>
        <v>3</v>
      </c>
    </row>
    <row r="52" spans="1:9" x14ac:dyDescent="0.45">
      <c r="A52" s="7">
        <f t="shared" si="5"/>
        <v>25</v>
      </c>
      <c r="B52" s="34" t="s">
        <v>12</v>
      </c>
      <c r="C52" s="8" t="str">
        <f>VLOOKUP(B52,Ledenlijst!A:B,2,FALSE)</f>
        <v>Joke van Dijk</v>
      </c>
      <c r="D52" s="32">
        <f t="shared" si="3"/>
        <v>-24.666666666666668</v>
      </c>
      <c r="E52" s="23"/>
      <c r="F52">
        <v>-15</v>
      </c>
      <c r="G52" s="35">
        <f>VLOOKUP(B52,'20 april'!A:B,2,FALSE)</f>
        <v>-32</v>
      </c>
      <c r="H52">
        <f>VLOOKUP(B52,'27 april'!A:B,2,FALSE)</f>
        <v>-27</v>
      </c>
      <c r="I52" s="19">
        <f t="shared" si="4"/>
        <v>3</v>
      </c>
    </row>
    <row r="53" spans="1:9" x14ac:dyDescent="0.45">
      <c r="A53" s="7">
        <f t="shared" si="5"/>
        <v>26</v>
      </c>
      <c r="B53" s="36" t="s">
        <v>8</v>
      </c>
      <c r="C53" s="8" t="str">
        <f>VLOOKUP(B53,Ledenlijst!A:B,2,FALSE)</f>
        <v>Guus Bekking</v>
      </c>
      <c r="D53" s="32">
        <f t="shared" si="3"/>
        <v>-26.666666666666668</v>
      </c>
      <c r="E53">
        <v>-22</v>
      </c>
      <c r="F53" s="35">
        <f>VLOOKUP(B53,'13 april'!A:B,2,FALSE)</f>
        <v>-42</v>
      </c>
      <c r="G53" s="35">
        <f>VLOOKUP(B53,'20 april'!A:B,2,FALSE)</f>
        <v>-16</v>
      </c>
      <c r="I53" s="19">
        <f t="shared" si="4"/>
        <v>3</v>
      </c>
    </row>
    <row r="54" spans="1:9" x14ac:dyDescent="0.45">
      <c r="A54" s="7">
        <f t="shared" si="5"/>
        <v>26</v>
      </c>
      <c r="B54" s="2" t="s">
        <v>34</v>
      </c>
      <c r="C54" s="8" t="str">
        <f>VLOOKUP(B54,Ledenlijst!A:B,2,FALSE)</f>
        <v>Magda Gerlach</v>
      </c>
      <c r="D54" s="32">
        <f t="shared" si="3"/>
        <v>-26.666666666666668</v>
      </c>
      <c r="E54">
        <v>-22</v>
      </c>
      <c r="F54" s="35">
        <f>VLOOKUP(B54,'13 april'!A:B,2,FALSE)</f>
        <v>-42</v>
      </c>
      <c r="G54" s="35">
        <f>VLOOKUP(B54,'20 april'!A:B,2,FALSE)</f>
        <v>-16</v>
      </c>
      <c r="I54" s="19">
        <f t="shared" si="4"/>
        <v>3</v>
      </c>
    </row>
    <row r="55" spans="1:9" x14ac:dyDescent="0.45">
      <c r="A55" s="7">
        <f t="shared" si="5"/>
        <v>27</v>
      </c>
      <c r="B55" s="2" t="s">
        <v>50</v>
      </c>
      <c r="C55" s="8" t="str">
        <f>VLOOKUP(B55,Ledenlijst!A:B,2,FALSE)</f>
        <v>Mariet Ambaum</v>
      </c>
      <c r="D55" s="32">
        <f t="shared" si="3"/>
        <v>-26.75</v>
      </c>
      <c r="E55">
        <v>-35</v>
      </c>
      <c r="F55" s="35">
        <f>VLOOKUP(B55,'13 april'!A:B,2,FALSE)</f>
        <v>-15</v>
      </c>
      <c r="G55" s="35">
        <f>VLOOKUP(B55,'20 april'!A:B,2,FALSE)</f>
        <v>-13</v>
      </c>
      <c r="H55">
        <f>VLOOKUP(B55,'27 april'!A:B,2,FALSE)</f>
        <v>-44</v>
      </c>
      <c r="I55" s="19">
        <f t="shared" si="4"/>
        <v>3</v>
      </c>
    </row>
    <row r="56" spans="1:9" x14ac:dyDescent="0.45">
      <c r="A56" s="7">
        <f t="shared" si="5"/>
        <v>27</v>
      </c>
      <c r="B56" s="36" t="s">
        <v>24</v>
      </c>
      <c r="C56" s="8" t="str">
        <f>VLOOKUP(B56,Ledenlijst!A:B,2,FALSE)</f>
        <v>Therese Oomens-Verhaeg</v>
      </c>
      <c r="D56" s="32">
        <f t="shared" si="3"/>
        <v>-26.75</v>
      </c>
      <c r="E56">
        <v>-35</v>
      </c>
      <c r="F56" s="35">
        <f>VLOOKUP(B56,'13 april'!A:B,2,FALSE)</f>
        <v>-15</v>
      </c>
      <c r="G56" s="35">
        <f>VLOOKUP(B56,'20 april'!A:B,2,FALSE)</f>
        <v>-13</v>
      </c>
      <c r="H56">
        <f>VLOOKUP(B56,'27 april'!A:B,2,FALSE)</f>
        <v>-44</v>
      </c>
      <c r="I56" s="19">
        <f t="shared" si="4"/>
        <v>3</v>
      </c>
    </row>
    <row r="57" spans="1:9" x14ac:dyDescent="0.45">
      <c r="A57" s="7">
        <f t="shared" si="5"/>
        <v>28</v>
      </c>
      <c r="B57" s="2" t="s">
        <v>61</v>
      </c>
      <c r="C57" s="8" t="str">
        <f>VLOOKUP(B57,Ledenlijst!A:B,2,FALSE)</f>
        <v>Willy Arts</v>
      </c>
      <c r="D57" s="32">
        <f t="shared" si="3"/>
        <v>-45.666666666666664</v>
      </c>
      <c r="E57">
        <v>-34</v>
      </c>
      <c r="F57" s="35">
        <f>VLOOKUP(B57,'13 april'!A:B,2,FALSE)</f>
        <v>-63</v>
      </c>
      <c r="G57" s="35">
        <f>VLOOKUP(B57,'20 april'!A:B,2,FALSE)</f>
        <v>-40</v>
      </c>
      <c r="I57" s="19">
        <f t="shared" si="4"/>
        <v>3</v>
      </c>
    </row>
    <row r="58" spans="1:9" x14ac:dyDescent="0.45">
      <c r="A58" s="7">
        <f t="shared" si="5"/>
        <v>28</v>
      </c>
      <c r="B58" s="2" t="s">
        <v>56</v>
      </c>
      <c r="C58" s="8" t="str">
        <f>VLOOKUP(B58,Ledenlijst!A:B,2,FALSE)</f>
        <v>Ans Arts</v>
      </c>
      <c r="D58" s="32">
        <f t="shared" si="3"/>
        <v>-45.666666666666664</v>
      </c>
      <c r="E58">
        <v>-34</v>
      </c>
      <c r="F58" s="35">
        <f>VLOOKUP(B58,'13 april'!A:B,2,FALSE)</f>
        <v>-63</v>
      </c>
      <c r="G58" s="35">
        <f>VLOOKUP(B58,'20 april'!A:B,2,FALSE)</f>
        <v>-40</v>
      </c>
      <c r="I58" s="19">
        <f t="shared" si="4"/>
        <v>3</v>
      </c>
    </row>
    <row r="59" spans="1:9" x14ac:dyDescent="0.45">
      <c r="A59" s="7">
        <f t="shared" si="5"/>
        <v>29</v>
      </c>
      <c r="B59" s="2" t="s">
        <v>32</v>
      </c>
      <c r="C59" s="8" t="str">
        <f>VLOOKUP(B59,Ledenlijst!A:B,2,FALSE)</f>
        <v>Frans Arts</v>
      </c>
      <c r="D59" s="32">
        <f t="shared" si="3"/>
        <v>16</v>
      </c>
      <c r="E59">
        <v>31</v>
      </c>
      <c r="F59" s="35"/>
      <c r="G59" s="35">
        <f>VLOOKUP(B59,'20 april'!A:B,2,FALSE)</f>
        <v>1</v>
      </c>
      <c r="I59" s="19">
        <f t="shared" si="4"/>
        <v>2</v>
      </c>
    </row>
    <row r="60" spans="1:9" x14ac:dyDescent="0.45">
      <c r="A60" s="7">
        <f t="shared" si="5"/>
        <v>29</v>
      </c>
      <c r="B60" s="2" t="s">
        <v>6</v>
      </c>
      <c r="C60" s="8" t="str">
        <f>VLOOKUP(B60,Ledenlijst!A:B,2,FALSE)</f>
        <v>Gerard Van Bergen</v>
      </c>
      <c r="D60" s="32">
        <f t="shared" si="3"/>
        <v>16</v>
      </c>
      <c r="E60">
        <v>31</v>
      </c>
      <c r="F60" s="35"/>
      <c r="G60" s="35">
        <f>VLOOKUP(B60,'20 april'!A:B,2,FALSE)</f>
        <v>1</v>
      </c>
      <c r="I60" s="19">
        <f t="shared" si="4"/>
        <v>2</v>
      </c>
    </row>
    <row r="61" spans="1:9" x14ac:dyDescent="0.45">
      <c r="A61" s="7">
        <f t="shared" si="5"/>
        <v>30</v>
      </c>
      <c r="B61" s="2" t="s">
        <v>39</v>
      </c>
      <c r="C61" s="8" t="str">
        <f>VLOOKUP(B61,Ledenlijst!A:B,2,FALSE)</f>
        <v>Renato de Leeuw</v>
      </c>
      <c r="D61" s="32">
        <f t="shared" si="3"/>
        <v>-4</v>
      </c>
      <c r="E61">
        <v>4</v>
      </c>
      <c r="F61" s="35">
        <f>VLOOKUP(B61,'13 april'!A:B,2,FALSE)</f>
        <v>-12</v>
      </c>
      <c r="G61" s="35"/>
      <c r="I61" s="19">
        <f t="shared" si="4"/>
        <v>2</v>
      </c>
    </row>
    <row r="62" spans="1:9" x14ac:dyDescent="0.45">
      <c r="A62" s="7">
        <f t="shared" si="5"/>
        <v>30</v>
      </c>
      <c r="B62" s="2" t="s">
        <v>13</v>
      </c>
      <c r="C62" s="8" t="str">
        <f>VLOOKUP(B62,Ledenlijst!A:B,2,FALSE)</f>
        <v>Jacqueline de Leeuw</v>
      </c>
      <c r="D62" s="32">
        <f t="shared" si="3"/>
        <v>-4</v>
      </c>
      <c r="E62">
        <v>4</v>
      </c>
      <c r="F62" s="35">
        <f>VLOOKUP(B62,'13 april'!A:B,2,FALSE)</f>
        <v>-12</v>
      </c>
      <c r="G62" s="35"/>
      <c r="I62" s="19">
        <f t="shared" si="4"/>
        <v>2</v>
      </c>
    </row>
    <row r="63" spans="1:9" x14ac:dyDescent="0.45">
      <c r="A63" s="7">
        <f t="shared" si="5"/>
        <v>31</v>
      </c>
      <c r="B63" s="34" t="s">
        <v>20</v>
      </c>
      <c r="C63" s="8" t="str">
        <f>VLOOKUP(B63,Ledenlijst!A:B,2,FALSE)</f>
        <v>Marianne van Etten</v>
      </c>
      <c r="D63" s="32">
        <f t="shared" si="3"/>
        <v>-8.5</v>
      </c>
      <c r="E63" s="23"/>
      <c r="F63">
        <v>-10</v>
      </c>
      <c r="G63" s="35">
        <f>VLOOKUP(B63,'20 april'!A:B,2,FALSE)</f>
        <v>-7</v>
      </c>
      <c r="I63" s="19">
        <f t="shared" si="4"/>
        <v>2</v>
      </c>
    </row>
    <row r="64" spans="1:9" x14ac:dyDescent="0.45">
      <c r="A64" s="7">
        <f t="shared" si="5"/>
        <v>32</v>
      </c>
      <c r="B64" s="2" t="s">
        <v>63</v>
      </c>
      <c r="C64" s="8" t="str">
        <f>VLOOKUP(B64,Ledenlijst!A:B,2,FALSE)</f>
        <v>Toon van Eldijk</v>
      </c>
      <c r="D64" s="32">
        <f t="shared" si="3"/>
        <v>-11.5</v>
      </c>
      <c r="E64">
        <v>-4</v>
      </c>
      <c r="F64" s="35"/>
      <c r="G64" s="35"/>
      <c r="H64">
        <f>VLOOKUP(B64,'27 april'!A:B,2,FALSE)</f>
        <v>-19</v>
      </c>
      <c r="I64" s="19">
        <f t="shared" si="4"/>
        <v>2</v>
      </c>
    </row>
    <row r="65" spans="1:9" x14ac:dyDescent="0.45">
      <c r="A65" s="7">
        <f t="shared" si="5"/>
        <v>33</v>
      </c>
      <c r="B65" s="33" t="s">
        <v>82</v>
      </c>
      <c r="C65" s="8" t="str">
        <f>VLOOKUP(B65,Ledenlijst!A:B,2,FALSE)</f>
        <v>Riet van den Berk</v>
      </c>
      <c r="D65" s="32">
        <f t="shared" si="3"/>
        <v>13</v>
      </c>
      <c r="E65">
        <v>13</v>
      </c>
      <c r="F65" s="35"/>
      <c r="G65" s="35"/>
      <c r="I65" s="19">
        <f t="shared" si="4"/>
        <v>1</v>
      </c>
    </row>
    <row r="66" spans="1:9" x14ac:dyDescent="0.45">
      <c r="A66" s="7">
        <f t="shared" ref="A66:A81" si="6">IF(D66=D65,A65,A65+1)</f>
        <v>33</v>
      </c>
      <c r="B66" s="36" t="s">
        <v>83</v>
      </c>
      <c r="C66" s="8" t="str">
        <f>VLOOKUP(B66,Ledenlijst!A:B,2,FALSE)</f>
        <v>Aegidius de Haan</v>
      </c>
      <c r="D66" s="32">
        <f t="shared" si="3"/>
        <v>13</v>
      </c>
      <c r="E66">
        <v>13</v>
      </c>
      <c r="F66" s="35"/>
      <c r="G66" s="35"/>
      <c r="I66" s="19">
        <f t="shared" si="4"/>
        <v>1</v>
      </c>
    </row>
    <row r="67" spans="1:9" x14ac:dyDescent="0.45">
      <c r="A67" s="7">
        <f t="shared" si="6"/>
        <v>34</v>
      </c>
      <c r="B67" s="2" t="s">
        <v>59</v>
      </c>
      <c r="C67" s="8" t="str">
        <f>VLOOKUP(B67,Ledenlijst!A:B,2,FALSE)</f>
        <v>Annie Boon</v>
      </c>
      <c r="D67" s="32">
        <f t="shared" si="3"/>
        <v>8</v>
      </c>
      <c r="E67">
        <v>8</v>
      </c>
      <c r="F67" s="35"/>
      <c r="G67" s="35"/>
      <c r="I67" s="19">
        <f t="shared" si="4"/>
        <v>1</v>
      </c>
    </row>
    <row r="68" spans="1:9" x14ac:dyDescent="0.45">
      <c r="A68" s="7">
        <f t="shared" si="6"/>
        <v>35</v>
      </c>
      <c r="B68" s="2" t="s">
        <v>25</v>
      </c>
      <c r="C68" s="8" t="str">
        <f>VLOOKUP(B68,Ledenlijst!A:B,2,FALSE)</f>
        <v>Rob Prins</v>
      </c>
      <c r="D68" s="32">
        <f t="shared" si="3"/>
        <v>-4</v>
      </c>
      <c r="E68">
        <v>-4</v>
      </c>
      <c r="F68" s="35"/>
      <c r="G68" s="35"/>
      <c r="I68" s="19">
        <f t="shared" si="4"/>
        <v>1</v>
      </c>
    </row>
    <row r="69" spans="1:9" x14ac:dyDescent="0.45">
      <c r="A69" s="7">
        <f t="shared" si="6"/>
        <v>36</v>
      </c>
      <c r="B69" s="2" t="s">
        <v>205</v>
      </c>
      <c r="C69" s="8" t="str">
        <f>VLOOKUP(B69,Ledenlijst!A:B,2,FALSE)</f>
        <v>Jos van den Bergh</v>
      </c>
      <c r="D69" s="32">
        <f t="shared" si="3"/>
        <v>-5</v>
      </c>
      <c r="F69" s="35"/>
      <c r="G69" s="35">
        <f>VLOOKUP(B69,'20 april'!A:B,2,FALSE)</f>
        <v>-5</v>
      </c>
      <c r="I69" s="19">
        <f t="shared" si="4"/>
        <v>1</v>
      </c>
    </row>
    <row r="70" spans="1:9" x14ac:dyDescent="0.45">
      <c r="A70" s="7">
        <f t="shared" si="6"/>
        <v>36</v>
      </c>
      <c r="B70" s="2" t="s">
        <v>128</v>
      </c>
      <c r="C70" s="8" t="str">
        <f>VLOOKUP(B70,Ledenlijst!A:B,2,FALSE)</f>
        <v>Eduard van den Bergh</v>
      </c>
      <c r="D70" s="32">
        <f t="shared" ref="D70:D74" si="7">AVERAGE(E70:H70)</f>
        <v>-5</v>
      </c>
      <c r="F70" s="35"/>
      <c r="G70" s="35">
        <f>VLOOKUP(B70,'20 april'!A:B,2,FALSE)</f>
        <v>-5</v>
      </c>
      <c r="I70" s="19">
        <f t="shared" ref="I70:I74" si="8">MIN(3,COUNT(E70:H70))</f>
        <v>1</v>
      </c>
    </row>
    <row r="71" spans="1:9" x14ac:dyDescent="0.45">
      <c r="A71" s="7">
        <f t="shared" si="6"/>
        <v>37</v>
      </c>
      <c r="B71" s="2" t="s">
        <v>230</v>
      </c>
      <c r="C71" s="8" t="str">
        <f>VLOOKUP(B71,Ledenlijst!A:B,2,FALSE)</f>
        <v>Nora Servaes-de la Parra</v>
      </c>
      <c r="D71" s="32">
        <f t="shared" si="7"/>
        <v>-7</v>
      </c>
      <c r="F71" s="35"/>
      <c r="G71" s="35">
        <f>VLOOKUP(B71,'20 april'!A:B,2,FALSE)</f>
        <v>-7</v>
      </c>
      <c r="I71" s="19">
        <f t="shared" si="8"/>
        <v>1</v>
      </c>
    </row>
    <row r="72" spans="1:9" x14ac:dyDescent="0.45">
      <c r="A72" s="7">
        <f t="shared" si="6"/>
        <v>38</v>
      </c>
      <c r="B72" s="1" t="s">
        <v>64</v>
      </c>
      <c r="C72" s="8" t="str">
        <f>VLOOKUP(B72,Ledenlijst!A:B,2,FALSE)</f>
        <v>Jan van der Linden</v>
      </c>
      <c r="D72" s="32">
        <f t="shared" si="7"/>
        <v>-19</v>
      </c>
      <c r="F72" s="35"/>
      <c r="G72" s="35"/>
      <c r="H72">
        <f>VLOOKUP(B72,'27 april'!A:B,2,FALSE)</f>
        <v>-19</v>
      </c>
      <c r="I72" s="19">
        <f t="shared" si="8"/>
        <v>1</v>
      </c>
    </row>
    <row r="73" spans="1:9" x14ac:dyDescent="0.45">
      <c r="A73" s="7">
        <f t="shared" si="6"/>
        <v>39</v>
      </c>
      <c r="B73" s="2" t="s">
        <v>76</v>
      </c>
      <c r="C73" s="8" t="str">
        <f>VLOOKUP(B73,Ledenlijst!A:B,2,FALSE)</f>
        <v>Bart von Oerthel</v>
      </c>
      <c r="D73" s="32">
        <f t="shared" si="7"/>
        <v>-35</v>
      </c>
      <c r="E73">
        <v>-35</v>
      </c>
      <c r="F73" s="35"/>
      <c r="G73" s="35"/>
      <c r="I73" s="19">
        <f t="shared" si="8"/>
        <v>1</v>
      </c>
    </row>
    <row r="74" spans="1:9" x14ac:dyDescent="0.45">
      <c r="A74" s="7">
        <f t="shared" si="6"/>
        <v>39</v>
      </c>
      <c r="B74" s="36" t="s">
        <v>77</v>
      </c>
      <c r="C74" s="8" t="str">
        <f>VLOOKUP(B74,Ledenlijst!A:B,2,FALSE)</f>
        <v>Nel de Boer</v>
      </c>
      <c r="D74" s="32">
        <f t="shared" si="7"/>
        <v>-35</v>
      </c>
      <c r="E74">
        <v>-35</v>
      </c>
      <c r="F74" s="35"/>
      <c r="G74" s="35"/>
      <c r="I74" s="19">
        <f t="shared" si="8"/>
        <v>1</v>
      </c>
    </row>
    <row r="75" spans="1:9" x14ac:dyDescent="0.45">
      <c r="A75" s="7">
        <f t="shared" si="6"/>
        <v>40</v>
      </c>
      <c r="B75" s="5"/>
      <c r="C75" s="8"/>
      <c r="D75" s="9"/>
      <c r="E75" s="23"/>
      <c r="F75" s="23"/>
      <c r="G75" s="23"/>
      <c r="H75" s="23"/>
      <c r="I75" s="11"/>
    </row>
    <row r="76" spans="1:9" x14ac:dyDescent="0.45">
      <c r="A76" s="7">
        <f t="shared" si="6"/>
        <v>40</v>
      </c>
      <c r="B76" s="5"/>
      <c r="C76" s="8"/>
      <c r="D76" s="9"/>
      <c r="E76" s="23"/>
      <c r="F76" s="23"/>
      <c r="G76" s="23"/>
      <c r="H76" s="23"/>
      <c r="I76" s="11"/>
    </row>
    <row r="77" spans="1:9" x14ac:dyDescent="0.45">
      <c r="A77" s="7">
        <f t="shared" si="6"/>
        <v>40</v>
      </c>
      <c r="B77" s="5"/>
      <c r="C77" s="5"/>
      <c r="D77" s="9" t="str">
        <f t="shared" ref="D77:D81" si="9">IFERROR(AVERAGE(F77:I77),"")</f>
        <v/>
      </c>
      <c r="E77" s="24"/>
      <c r="F77" s="25"/>
      <c r="G77" s="25"/>
      <c r="H77" s="25"/>
      <c r="I77" s="11"/>
    </row>
    <row r="78" spans="1:9" x14ac:dyDescent="0.45">
      <c r="A78" s="7">
        <f t="shared" si="6"/>
        <v>40</v>
      </c>
      <c r="B78" s="5"/>
      <c r="C78" s="5"/>
      <c r="D78" s="9" t="str">
        <f t="shared" si="9"/>
        <v/>
      </c>
      <c r="E78" s="24"/>
      <c r="F78" s="25"/>
      <c r="G78" s="25"/>
      <c r="H78" s="25"/>
      <c r="I78" s="11"/>
    </row>
    <row r="79" spans="1:9" x14ac:dyDescent="0.45">
      <c r="A79" s="7">
        <f t="shared" si="6"/>
        <v>40</v>
      </c>
      <c r="B79" s="5"/>
      <c r="C79" s="5"/>
      <c r="D79" s="9" t="str">
        <f t="shared" si="9"/>
        <v/>
      </c>
      <c r="E79" s="24"/>
      <c r="F79" s="25"/>
      <c r="G79" s="25"/>
      <c r="H79" s="25"/>
      <c r="I79" s="11"/>
    </row>
    <row r="80" spans="1:9" x14ac:dyDescent="0.45">
      <c r="A80" s="7">
        <f t="shared" si="6"/>
        <v>40</v>
      </c>
      <c r="B80" s="5"/>
      <c r="C80" s="5"/>
      <c r="D80" s="9" t="str">
        <f t="shared" si="9"/>
        <v/>
      </c>
      <c r="E80" s="24"/>
      <c r="F80" s="25"/>
      <c r="G80" s="25"/>
      <c r="H80" s="25"/>
      <c r="I80" s="11"/>
    </row>
    <row r="81" spans="1:9" x14ac:dyDescent="0.45">
      <c r="A81" s="7">
        <f t="shared" si="6"/>
        <v>40</v>
      </c>
      <c r="B81" s="5"/>
      <c r="C81" s="5"/>
      <c r="D81" s="9" t="str">
        <f t="shared" si="9"/>
        <v/>
      </c>
      <c r="E81" s="24"/>
      <c r="F81" s="25"/>
      <c r="G81" s="25"/>
      <c r="H81" s="25"/>
      <c r="I81" s="11"/>
    </row>
  </sheetData>
  <sortState xmlns:xlrd2="http://schemas.microsoft.com/office/spreadsheetml/2017/richdata2" ref="B6:I74">
    <sortCondition descending="1" ref="I6:I74"/>
    <sortCondition descending="1" ref="D6:D74"/>
  </sortState>
  <mergeCells count="5">
    <mergeCell ref="B1:C1"/>
    <mergeCell ref="A2:A5"/>
    <mergeCell ref="B2:C5"/>
    <mergeCell ref="I2:I3"/>
    <mergeCell ref="F5:I5"/>
  </mergeCells>
  <conditionalFormatting sqref="B58:B61 B48:B49 B46 B34:B36 B30:B32 B23:B25 B17:B19 B12:B14 B8:B10">
    <cfRule type="duplicateValues" dxfId="56" priority="2"/>
  </conditionalFormatting>
  <conditionalFormatting sqref="B69:B70 B34:B36 B30:B32 B6:B10 B78 B42:B66 B23:B25 B17:B19 B12:B14">
    <cfRule type="duplicateValues" dxfId="55" priority="3"/>
  </conditionalFormatting>
  <conditionalFormatting sqref="B50:B55 B44:B45 B37:B40 B14:B18 B20:B22 B6:B10 B62:B72">
    <cfRule type="duplicateValues" dxfId="54" priority="4"/>
  </conditionalFormatting>
  <conditionalFormatting sqref="B30:B32 B48:B55 B44:B46 B34:B40 B14:B18 B20:B22 B6:B10 B2 B25 B58:B72">
    <cfRule type="duplicateValues" dxfId="53" priority="5"/>
  </conditionalFormatting>
  <conditionalFormatting sqref="B30:B32 B48:B55 B44:B46 B34:B40 B12:B18 B2 B20:B22 B25 B6:B10 B58:B72">
    <cfRule type="duplicateValues" dxfId="52" priority="6"/>
  </conditionalFormatting>
  <conditionalFormatting sqref="B30:B32 B48:B55 B44:B46 B34:B40 B14:B18 B20:B22 B2 B25 B6:B10 B58:B72">
    <cfRule type="duplicateValues" dxfId="51" priority="7"/>
  </conditionalFormatting>
  <conditionalFormatting sqref="B30:B32 B48:B55 B44:B46 B34:B40 B12 B14:B18 B20:B22 B2 B25 B6:B10 B58:B72">
    <cfRule type="duplicateValues" dxfId="50" priority="8"/>
  </conditionalFormatting>
  <conditionalFormatting sqref="B30:B32 B48:B55 B44:B46 B34:B40 B12:B25 B6:B10 B2 B58:B72">
    <cfRule type="duplicateValues" dxfId="49" priority="9"/>
  </conditionalFormatting>
  <conditionalFormatting sqref="B48:B55 B42:B46 B30:B32 B34:B40 B12:B25 B2 B6:B10 B58:B72">
    <cfRule type="duplicateValues" dxfId="48" priority="10"/>
  </conditionalFormatting>
  <conditionalFormatting sqref="B2:B40 B78 B42:B72">
    <cfRule type="duplicateValues" dxfId="47" priority="12"/>
  </conditionalFormatting>
  <conditionalFormatting sqref="B2:B32 B78 B34:B40 B42:B72">
    <cfRule type="duplicateValues" dxfId="46" priority="13"/>
  </conditionalFormatting>
  <conditionalFormatting sqref="B30:B32 B2:B10 B78 B34:B40 B12:B25 B42:B72">
    <cfRule type="duplicateValues" dxfId="45" priority="14"/>
  </conditionalFormatting>
  <conditionalFormatting sqref="B30:B32 B2:B25 B78 B34:B40 B42:B72">
    <cfRule type="duplicateValues" dxfId="44" priority="15"/>
  </conditionalFormatting>
  <conditionalFormatting sqref="B30:B32 B2:B27 B78 B34:B40 B42:B72">
    <cfRule type="duplicateValues" dxfId="43" priority="16"/>
  </conditionalFormatting>
  <conditionalFormatting sqref="B78 B2:B72">
    <cfRule type="duplicateValues" dxfId="42" priority="17"/>
  </conditionalFormatting>
  <conditionalFormatting sqref="B30:B32 B34:B40 B12:B25 B2:B10 B78 B42:B72">
    <cfRule type="duplicateValues" dxfId="41" priority="18"/>
  </conditionalFormatting>
  <conditionalFormatting sqref="B30:B32 B34:B40 B12:B25 B2:B10 B78 B42:B72">
    <cfRule type="duplicateValues" dxfId="40" priority="19"/>
  </conditionalFormatting>
  <conditionalFormatting sqref="B74:B81 B1:B72">
    <cfRule type="duplicateValues" dxfId="39" priority="20"/>
  </conditionalFormatting>
  <conditionalFormatting sqref="B74:B78 B1:B72">
    <cfRule type="duplicateValues" dxfId="38" priority="10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891A-C21C-4D1D-BA0E-D55347547721}">
  <dimension ref="A1:I94"/>
  <sheetViews>
    <sheetView tabSelected="1" workbookViewId="0">
      <selection activeCell="C15" sqref="C15"/>
    </sheetView>
  </sheetViews>
  <sheetFormatPr defaultRowHeight="14.25" x14ac:dyDescent="0.45"/>
  <cols>
    <col min="2" max="2" width="10.3984375" customWidth="1"/>
    <col min="3" max="3" width="41.3984375" customWidth="1"/>
    <col min="4" max="4" width="16.265625" bestFit="1" customWidth="1"/>
    <col min="9" max="9" width="15.796875" customWidth="1"/>
  </cols>
  <sheetData>
    <row r="1" spans="1:9" x14ac:dyDescent="0.45">
      <c r="A1" s="3" t="s">
        <v>65</v>
      </c>
      <c r="B1" s="41" t="s">
        <v>292</v>
      </c>
      <c r="C1" s="41"/>
      <c r="D1" s="4"/>
      <c r="E1" s="20">
        <v>44320</v>
      </c>
      <c r="F1" s="20">
        <v>44327</v>
      </c>
      <c r="G1" s="20">
        <v>44334</v>
      </c>
      <c r="H1" s="20">
        <v>44341</v>
      </c>
      <c r="I1" s="4"/>
    </row>
    <row r="2" spans="1:9" x14ac:dyDescent="0.45">
      <c r="A2" s="42" t="s">
        <v>67</v>
      </c>
      <c r="B2" s="43"/>
      <c r="C2" s="43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294</v>
      </c>
      <c r="I2" s="48" t="s">
        <v>73</v>
      </c>
    </row>
    <row r="3" spans="1:9" x14ac:dyDescent="0.45">
      <c r="A3" s="42"/>
      <c r="B3" s="43"/>
      <c r="C3" s="43"/>
      <c r="D3" s="20" t="s">
        <v>81</v>
      </c>
      <c r="E3" s="21">
        <f>COUNT(E6:E178)</f>
        <v>48</v>
      </c>
      <c r="F3" s="21">
        <f>COUNT(F6:F178)/2</f>
        <v>28</v>
      </c>
      <c r="G3" s="21">
        <f>COUNT(G6:G178)/2</f>
        <v>25</v>
      </c>
      <c r="H3" s="21">
        <f>COUNT(H6:H178)/2</f>
        <v>27</v>
      </c>
      <c r="I3" s="49"/>
    </row>
    <row r="4" spans="1:9" x14ac:dyDescent="0.45">
      <c r="A4" s="42"/>
      <c r="B4" s="43"/>
      <c r="C4" s="44"/>
      <c r="D4" s="4"/>
      <c r="E4" s="4"/>
      <c r="F4" s="4"/>
      <c r="G4" s="4"/>
      <c r="H4" s="4"/>
      <c r="I4" s="4"/>
    </row>
    <row r="5" spans="1:9" x14ac:dyDescent="0.45">
      <c r="A5" s="42"/>
      <c r="B5" s="43"/>
      <c r="C5" s="43"/>
      <c r="D5" s="6" t="s">
        <v>72</v>
      </c>
      <c r="E5" s="4"/>
      <c r="F5" s="45"/>
      <c r="G5" s="46"/>
      <c r="H5" s="46"/>
      <c r="I5" s="47"/>
    </row>
    <row r="6" spans="1:9" x14ac:dyDescent="0.45">
      <c r="A6" s="7">
        <v>1</v>
      </c>
      <c r="B6" s="1" t="s">
        <v>10</v>
      </c>
      <c r="C6" s="8" t="str">
        <f>VLOOKUP(B6,Ledenlijst!A:B,2,FALSE)</f>
        <v>Rik ter Veen</v>
      </c>
      <c r="D6" s="9">
        <f>AVERAGE(E6:H6)</f>
        <v>0.60660000000000003</v>
      </c>
      <c r="E6" s="22">
        <v>0.66300000000000003</v>
      </c>
      <c r="F6" s="22">
        <f>VLOOKUP(B6,'11 mei'!A:B,2,FALSE)</f>
        <v>0.59670000000000001</v>
      </c>
      <c r="G6" s="22">
        <f>VLOOKUP(B6,'18 mei'!A:B,2,FALSE)</f>
        <v>0.56879999999999997</v>
      </c>
      <c r="H6" s="22">
        <f>VLOOKUP(B6,'25 mei'!A:B,2,FALSE)</f>
        <v>0.59789999999999999</v>
      </c>
      <c r="I6" s="19">
        <f>MIN(3,COUNT(E6:H6))</f>
        <v>3</v>
      </c>
    </row>
    <row r="7" spans="1:9" x14ac:dyDescent="0.45">
      <c r="A7" s="7">
        <f>IF(D7=D6,A6,A6+1)</f>
        <v>1</v>
      </c>
      <c r="B7" s="1" t="s">
        <v>36</v>
      </c>
      <c r="C7" s="8" t="str">
        <f>VLOOKUP(B7,Ledenlijst!A:B,2,FALSE)</f>
        <v>Harrie van den Nieuwenhuijzen</v>
      </c>
      <c r="D7" s="9">
        <f>AVERAGE(E7:H7)</f>
        <v>0.60660000000000003</v>
      </c>
      <c r="E7" s="22">
        <v>0.66300000000000003</v>
      </c>
      <c r="F7" s="22">
        <f>VLOOKUP(B7,'11 mei'!A:B,2,FALSE)</f>
        <v>0.59670000000000001</v>
      </c>
      <c r="G7" s="22">
        <f>VLOOKUP(B7,'18 mei'!A:B,2,FALSE)</f>
        <v>0.56879999999999997</v>
      </c>
      <c r="H7" s="22">
        <f>VLOOKUP(B7,'25 mei'!A:B,2,FALSE)</f>
        <v>0.59789999999999999</v>
      </c>
      <c r="I7" s="19">
        <f>MIN(3,COUNT(E7:H7))</f>
        <v>3</v>
      </c>
    </row>
    <row r="8" spans="1:9" x14ac:dyDescent="0.45">
      <c r="A8" s="7">
        <f>IF(D8=D7,A7,A7+1)</f>
        <v>2</v>
      </c>
      <c r="B8" s="1" t="s">
        <v>1</v>
      </c>
      <c r="C8" s="8" t="str">
        <f>VLOOKUP(B8,Ledenlijst!A:B,2,FALSE)</f>
        <v>Alfons Rietveld</v>
      </c>
      <c r="D8" s="9">
        <f>AVERAGE(E8:H8)</f>
        <v>0.58800000000000008</v>
      </c>
      <c r="E8" s="22">
        <v>0.52990000000000004</v>
      </c>
      <c r="F8" s="22">
        <f>VLOOKUP(B8,'11 mei'!A:B,2,FALSE)</f>
        <v>0.5927</v>
      </c>
      <c r="G8" s="22">
        <f>VLOOKUP(B8,'18 mei'!A:B,2,FALSE)</f>
        <v>0.58650000000000002</v>
      </c>
      <c r="H8" s="22">
        <f>VLOOKUP(B8,'25 mei'!A:B,2,FALSE)</f>
        <v>0.64290000000000003</v>
      </c>
      <c r="I8" s="19">
        <f>MIN(3,COUNT(E8:H8))</f>
        <v>3</v>
      </c>
    </row>
    <row r="9" spans="1:9" x14ac:dyDescent="0.45">
      <c r="A9" s="7">
        <f>IF(D9=D8,A8,A8+1)</f>
        <v>2</v>
      </c>
      <c r="B9" s="1" t="s">
        <v>27</v>
      </c>
      <c r="C9" s="8" t="str">
        <f>VLOOKUP(B9,Ledenlijst!A:B,2,FALSE)</f>
        <v>Corien Rietveld van den Dobbelsteen</v>
      </c>
      <c r="D9" s="9">
        <f>AVERAGE(E9:H9)</f>
        <v>0.58800000000000008</v>
      </c>
      <c r="E9" s="22">
        <v>0.52990000000000004</v>
      </c>
      <c r="F9" s="22">
        <f>VLOOKUP(B9,'11 mei'!A:B,2,FALSE)</f>
        <v>0.5927</v>
      </c>
      <c r="G9" s="22">
        <f>VLOOKUP(B9,'18 mei'!A:B,2,FALSE)</f>
        <v>0.58650000000000002</v>
      </c>
      <c r="H9" s="22">
        <f>VLOOKUP(B9,'25 mei'!A:B,2,FALSE)</f>
        <v>0.64290000000000003</v>
      </c>
      <c r="I9" s="19">
        <f>MIN(3,COUNT(E9:H9))</f>
        <v>3</v>
      </c>
    </row>
    <row r="10" spans="1:9" x14ac:dyDescent="0.45">
      <c r="A10" s="7">
        <f>IF(D10=D9,A9,A9+1)</f>
        <v>3</v>
      </c>
      <c r="B10" s="1" t="s">
        <v>37</v>
      </c>
      <c r="C10" s="8" t="str">
        <f>VLOOKUP(B10,Ledenlijst!A:B,2,FALSE)</f>
        <v>Rinus Cabri</v>
      </c>
      <c r="D10" s="9">
        <f>AVERAGE(E10:H10)</f>
        <v>0.57822499999999999</v>
      </c>
      <c r="E10" s="22">
        <v>0.51839999999999997</v>
      </c>
      <c r="F10" s="22">
        <f>VLOOKUP(B10,'11 mei'!A:B,2,FALSE)</f>
        <v>0.60760000000000003</v>
      </c>
      <c r="G10" s="22">
        <f>VLOOKUP(B10,'18 mei'!A:B,2,FALSE)</f>
        <v>0.60060000000000002</v>
      </c>
      <c r="H10" s="22">
        <f>VLOOKUP(B10,'25 mei'!A:B,2,FALSE)</f>
        <v>0.58630000000000004</v>
      </c>
      <c r="I10" s="19">
        <f>MIN(3,COUNT(E10:H10))</f>
        <v>3</v>
      </c>
    </row>
    <row r="11" spans="1:9" x14ac:dyDescent="0.45">
      <c r="A11" s="7">
        <f>IF(D11=D10,A10,A10+1)</f>
        <v>3</v>
      </c>
      <c r="B11" s="1" t="s">
        <v>11</v>
      </c>
      <c r="C11" s="8" t="str">
        <f>VLOOKUP(B11,Ledenlijst!A:B,2,FALSE)</f>
        <v>Mari Banken</v>
      </c>
      <c r="D11" s="9">
        <f>AVERAGE(E11:H11)</f>
        <v>0.57822499999999999</v>
      </c>
      <c r="E11" s="22">
        <v>0.51839999999999997</v>
      </c>
      <c r="F11" s="22">
        <f>VLOOKUP(B11,'11 mei'!A:B,2,FALSE)</f>
        <v>0.60760000000000003</v>
      </c>
      <c r="G11" s="22">
        <f>VLOOKUP(B11,'18 mei'!A:B,2,FALSE)</f>
        <v>0.60060000000000002</v>
      </c>
      <c r="H11" s="22">
        <f>VLOOKUP(B11,'25 mei'!A:B,2,FALSE)</f>
        <v>0.58630000000000004</v>
      </c>
      <c r="I11" s="19">
        <f>MIN(3,COUNT(E11:H11))</f>
        <v>3</v>
      </c>
    </row>
    <row r="12" spans="1:9" x14ac:dyDescent="0.45">
      <c r="A12" s="7">
        <f>IF(D12=D11,A11,A11+1)</f>
        <v>4</v>
      </c>
      <c r="B12" s="1" t="s">
        <v>33</v>
      </c>
      <c r="C12" s="8" t="str">
        <f>VLOOKUP(B12,Ledenlijst!A:B,2,FALSE)</f>
        <v>Janny van den Broek-Gijsbers</v>
      </c>
      <c r="D12" s="9">
        <f>AVERAGE(E12:H12)</f>
        <v>0.55525000000000002</v>
      </c>
      <c r="E12" s="22">
        <v>0.61170000000000002</v>
      </c>
      <c r="F12" s="22">
        <f>VLOOKUP(B12,'11 mei'!A:B,2,FALSE)</f>
        <v>0.53190000000000004</v>
      </c>
      <c r="G12" s="22">
        <f>VLOOKUP(B12,'18 mei'!A:B,2,FALSE)</f>
        <v>0.58730000000000004</v>
      </c>
      <c r="H12" s="22">
        <f>VLOOKUP(B12,'25 mei'!A:B,2,FALSE)</f>
        <v>0.49009999999999998</v>
      </c>
      <c r="I12" s="19">
        <f>MIN(3,COUNT(E12:H12))</f>
        <v>3</v>
      </c>
    </row>
    <row r="13" spans="1:9" x14ac:dyDescent="0.45">
      <c r="A13" s="7">
        <f>IF(D13=D12,A12,A12+1)</f>
        <v>4</v>
      </c>
      <c r="B13" s="1" t="s">
        <v>7</v>
      </c>
      <c r="C13" s="8" t="str">
        <f>VLOOKUP(B13,Ledenlijst!A:B,2,FALSE)</f>
        <v>Dini Vis</v>
      </c>
      <c r="D13" s="9">
        <f>AVERAGE(E13:H13)</f>
        <v>0.55525000000000002</v>
      </c>
      <c r="E13" s="22">
        <v>0.61170000000000002</v>
      </c>
      <c r="F13" s="22">
        <f>VLOOKUP(B13,'11 mei'!A:B,2,FALSE)</f>
        <v>0.53190000000000004</v>
      </c>
      <c r="G13" s="22">
        <f>VLOOKUP(B13,'18 mei'!A:B,2,FALSE)</f>
        <v>0.58730000000000004</v>
      </c>
      <c r="H13" s="22">
        <f>VLOOKUP(B13,'25 mei'!A:B,2,FALSE)</f>
        <v>0.49009999999999998</v>
      </c>
      <c r="I13" s="19">
        <f>MIN(3,COUNT(E13:H13))</f>
        <v>3</v>
      </c>
    </row>
    <row r="14" spans="1:9" x14ac:dyDescent="0.45">
      <c r="A14" s="7">
        <f>IF(D14=D13,A13,A13+1)</f>
        <v>5</v>
      </c>
      <c r="B14" s="1" t="s">
        <v>22</v>
      </c>
      <c r="C14" s="8" t="str">
        <f>VLOOKUP(B14,Ledenlijst!A:B,2,FALSE)</f>
        <v>Henny Breurkens</v>
      </c>
      <c r="D14" s="9">
        <f>AVERAGE(E14:H14)</f>
        <v>0.53932499999999994</v>
      </c>
      <c r="E14" s="22">
        <v>0.55279999999999996</v>
      </c>
      <c r="F14" s="22">
        <f>VLOOKUP(B14,'11 mei'!A:B,2,FALSE)</f>
        <v>0.55030000000000001</v>
      </c>
      <c r="G14" s="22">
        <f>VLOOKUP(B14,'18 mei'!A:B,2,FALSE)</f>
        <v>0.53720000000000001</v>
      </c>
      <c r="H14" s="22">
        <f>VLOOKUP(B14,'25 mei'!A:B,2,FALSE)</f>
        <v>0.51700000000000002</v>
      </c>
      <c r="I14" s="19">
        <f>MIN(3,COUNT(E14:H14))</f>
        <v>3</v>
      </c>
    </row>
    <row r="15" spans="1:9" x14ac:dyDescent="0.45">
      <c r="A15" s="7">
        <f>IF(D15=D14,A14,A14+1)</f>
        <v>5</v>
      </c>
      <c r="B15" s="1" t="s">
        <v>48</v>
      </c>
      <c r="C15" s="8" t="str">
        <f>VLOOKUP(B15,Ledenlijst!A:B,2,FALSE)</f>
        <v>Mieke van den Brand-Bouwmans</v>
      </c>
      <c r="D15" s="9">
        <f>AVERAGE(E15:H15)</f>
        <v>0.53932499999999994</v>
      </c>
      <c r="E15" s="22">
        <v>0.55279999999999996</v>
      </c>
      <c r="F15" s="22">
        <f>VLOOKUP(B15,'11 mei'!A:B,2,FALSE)</f>
        <v>0.55030000000000001</v>
      </c>
      <c r="G15" s="22">
        <f>VLOOKUP(B15,'18 mei'!A:B,2,FALSE)</f>
        <v>0.53720000000000001</v>
      </c>
      <c r="H15" s="22">
        <f>VLOOKUP(B15,'25 mei'!A:B,2,FALSE)</f>
        <v>0.51700000000000002</v>
      </c>
      <c r="I15" s="19">
        <f>MIN(3,COUNT(E15:H15))</f>
        <v>3</v>
      </c>
    </row>
    <row r="16" spans="1:9" x14ac:dyDescent="0.45">
      <c r="A16" s="7">
        <f>IF(D16=D15,A15,A15+1)</f>
        <v>6</v>
      </c>
      <c r="B16" s="1" t="s">
        <v>3</v>
      </c>
      <c r="C16" s="8" t="str">
        <f>VLOOKUP(B16,Ledenlijst!A:B,2,FALSE)</f>
        <v>Marijke Droog</v>
      </c>
      <c r="D16" s="9">
        <f>AVERAGE(E16:H16)</f>
        <v>0.53666666666666674</v>
      </c>
      <c r="E16" s="22">
        <v>0.50780000000000003</v>
      </c>
      <c r="F16" s="22">
        <f>VLOOKUP(B16,'11 mei'!A:B,2,FALSE)</f>
        <v>0.54510000000000003</v>
      </c>
      <c r="G16" s="22"/>
      <c r="H16" s="22">
        <f>VLOOKUP(B16,'25 mei'!A:B,2,FALSE)</f>
        <v>0.55710000000000004</v>
      </c>
      <c r="I16" s="19">
        <f>MIN(3,COUNT(E16:H16))</f>
        <v>3</v>
      </c>
    </row>
    <row r="17" spans="1:9" x14ac:dyDescent="0.45">
      <c r="A17" s="7">
        <f>IF(D17=D16,A16,A16+1)</f>
        <v>6</v>
      </c>
      <c r="B17" s="1" t="s">
        <v>29</v>
      </c>
      <c r="C17" s="8" t="str">
        <f>VLOOKUP(B17,Ledenlijst!A:B,2,FALSE)</f>
        <v>Wim Christiaens</v>
      </c>
      <c r="D17" s="9">
        <f>AVERAGE(E17:H17)</f>
        <v>0.53666666666666674</v>
      </c>
      <c r="E17" s="22">
        <v>0.50780000000000003</v>
      </c>
      <c r="F17" s="22">
        <f>VLOOKUP(B17,'11 mei'!A:B,2,FALSE)</f>
        <v>0.54510000000000003</v>
      </c>
      <c r="G17" s="22"/>
      <c r="H17" s="22">
        <f>VLOOKUP(B17,'25 mei'!A:B,2,FALSE)</f>
        <v>0.55710000000000004</v>
      </c>
      <c r="I17" s="19">
        <f>MIN(3,COUNT(E17:H17))</f>
        <v>3</v>
      </c>
    </row>
    <row r="18" spans="1:9" x14ac:dyDescent="0.45">
      <c r="A18" s="7">
        <f>IF(D18=D17,A17,A17+1)</f>
        <v>7</v>
      </c>
      <c r="B18" s="1" t="s">
        <v>4</v>
      </c>
      <c r="C18" s="8" t="str">
        <f>VLOOKUP(B18,Ledenlijst!A:B,2,FALSE)</f>
        <v>Margot Latta</v>
      </c>
      <c r="D18" s="9">
        <f>AVERAGE(E18:H18)</f>
        <v>0.52592499999999998</v>
      </c>
      <c r="E18" s="22">
        <v>0.44700000000000001</v>
      </c>
      <c r="F18" s="22">
        <f>VLOOKUP(B18,'11 mei'!A:B,2,FALSE)</f>
        <v>0.52259999999999995</v>
      </c>
      <c r="G18" s="22">
        <f>VLOOKUP(B18,'18 mei'!A:B,2,FALSE)</f>
        <v>0.52569999999999995</v>
      </c>
      <c r="H18" s="22">
        <f>VLOOKUP(B18,'25 mei'!A:B,2,FALSE)</f>
        <v>0.60840000000000005</v>
      </c>
      <c r="I18" s="19">
        <f>MIN(3,COUNT(E18:H18))</f>
        <v>3</v>
      </c>
    </row>
    <row r="19" spans="1:9" x14ac:dyDescent="0.45">
      <c r="A19" s="7">
        <f>IF(D19=D18,A18,A18+1)</f>
        <v>7</v>
      </c>
      <c r="B19" s="1" t="s">
        <v>30</v>
      </c>
      <c r="C19" s="8" t="str">
        <f>VLOOKUP(B19,Ledenlijst!A:B,2,FALSE)</f>
        <v>Gina Hopman</v>
      </c>
      <c r="D19" s="9">
        <f>AVERAGE(E19:H19)</f>
        <v>0.52592499999999998</v>
      </c>
      <c r="E19" s="22">
        <v>0.44700000000000001</v>
      </c>
      <c r="F19" s="22">
        <f>VLOOKUP(B19,'11 mei'!A:B,2,FALSE)</f>
        <v>0.52259999999999995</v>
      </c>
      <c r="G19" s="22">
        <f>VLOOKUP(B19,'18 mei'!A:B,2,FALSE)</f>
        <v>0.52569999999999995</v>
      </c>
      <c r="H19" s="22">
        <f>VLOOKUP(B19,'25 mei'!A:B,2,FALSE)</f>
        <v>0.60840000000000005</v>
      </c>
      <c r="I19" s="19">
        <f>MIN(3,COUNT(E19:H19))</f>
        <v>3</v>
      </c>
    </row>
    <row r="20" spans="1:9" x14ac:dyDescent="0.45">
      <c r="A20" s="7">
        <f>IF(D20=D19,A19,A19+1)</f>
        <v>8</v>
      </c>
      <c r="B20" s="1" t="s">
        <v>13</v>
      </c>
      <c r="C20" s="8" t="str">
        <f>VLOOKUP(B20,Ledenlijst!A:B,2,FALSE)</f>
        <v>Jacqueline de Leeuw</v>
      </c>
      <c r="D20" s="9">
        <f>AVERAGE(E20:H20)</f>
        <v>0.5242</v>
      </c>
      <c r="E20" s="22">
        <v>0.59309999999999996</v>
      </c>
      <c r="F20" s="22">
        <f>VLOOKUP(B20,'11 mei'!A:B,2,FALSE)</f>
        <v>0.4829</v>
      </c>
      <c r="G20" s="22">
        <f>VLOOKUP(B20,'18 mei'!A:B,2,FALSE)</f>
        <v>0.53390000000000004</v>
      </c>
      <c r="H20" s="22">
        <f>VLOOKUP(B20,'25 mei'!A:B,2,FALSE)</f>
        <v>0.4869</v>
      </c>
      <c r="I20" s="19">
        <f>MIN(3,COUNT(E20:H20))</f>
        <v>3</v>
      </c>
    </row>
    <row r="21" spans="1:9" x14ac:dyDescent="0.45">
      <c r="A21" s="7">
        <f>IF(D21=D20,A20,A20+1)</f>
        <v>8</v>
      </c>
      <c r="B21" s="1" t="s">
        <v>39</v>
      </c>
      <c r="C21" s="8" t="str">
        <f>VLOOKUP(B21,Ledenlijst!A:B,2,FALSE)</f>
        <v>Renato de Leeuw</v>
      </c>
      <c r="D21" s="9">
        <f>AVERAGE(E21:H21)</f>
        <v>0.5242</v>
      </c>
      <c r="E21" s="22">
        <v>0.59309999999999996</v>
      </c>
      <c r="F21" s="22">
        <f>VLOOKUP(B21,'11 mei'!A:B,2,FALSE)</f>
        <v>0.4829</v>
      </c>
      <c r="G21" s="22">
        <f>VLOOKUP(B21,'18 mei'!A:B,2,FALSE)</f>
        <v>0.53390000000000004</v>
      </c>
      <c r="H21" s="22">
        <f>VLOOKUP(B21,'25 mei'!A:B,2,FALSE)</f>
        <v>0.4869</v>
      </c>
      <c r="I21" s="19">
        <f>MIN(3,COUNT(E21:H21))</f>
        <v>3</v>
      </c>
    </row>
    <row r="22" spans="1:9" x14ac:dyDescent="0.45">
      <c r="A22" s="7">
        <f>IF(D22=D21,A21,A21+1)</f>
        <v>9</v>
      </c>
      <c r="B22" s="1" t="s">
        <v>5</v>
      </c>
      <c r="C22" s="8" t="str">
        <f>VLOOKUP(B22,Ledenlijst!A:B,2,FALSE)</f>
        <v>Angela de Ruijter</v>
      </c>
      <c r="D22" s="9">
        <f>AVERAGE(E22:H22)</f>
        <v>0.52140000000000009</v>
      </c>
      <c r="E22" s="22">
        <v>0.50609999999999999</v>
      </c>
      <c r="F22" s="22">
        <f>VLOOKUP(B22,'11 mei'!A:B,2,FALSE)</f>
        <v>0.52280000000000004</v>
      </c>
      <c r="G22" s="22">
        <f>VLOOKUP(B22,'18 mei'!A:B,2,FALSE)</f>
        <v>0.51370000000000005</v>
      </c>
      <c r="H22" s="22">
        <f>VLOOKUP(B22,'25 mei'!A:B,2,FALSE)</f>
        <v>0.54300000000000004</v>
      </c>
      <c r="I22" s="19">
        <f>MIN(3,COUNT(E22:H22))</f>
        <v>3</v>
      </c>
    </row>
    <row r="23" spans="1:9" x14ac:dyDescent="0.45">
      <c r="A23" s="7">
        <f>IF(D23=D22,A22,A22+1)</f>
        <v>9</v>
      </c>
      <c r="B23" s="1" t="s">
        <v>31</v>
      </c>
      <c r="C23" s="8" t="str">
        <f>VLOOKUP(B23,Ledenlijst!A:B,2,FALSE)</f>
        <v>Lenie van den Hurk</v>
      </c>
      <c r="D23" s="9">
        <f>AVERAGE(E23:H23)</f>
        <v>0.52140000000000009</v>
      </c>
      <c r="E23" s="22">
        <v>0.50609999999999999</v>
      </c>
      <c r="F23" s="22">
        <f>VLOOKUP(B23,'11 mei'!A:B,2,FALSE)</f>
        <v>0.52280000000000004</v>
      </c>
      <c r="G23" s="22">
        <f>VLOOKUP(B23,'18 mei'!A:B,2,FALSE)</f>
        <v>0.51370000000000005</v>
      </c>
      <c r="H23" s="22">
        <f>VLOOKUP(B23,'25 mei'!A:B,2,FALSE)</f>
        <v>0.54300000000000004</v>
      </c>
      <c r="I23" s="19">
        <f>MIN(3,COUNT(E23:H23))</f>
        <v>3</v>
      </c>
    </row>
    <row r="24" spans="1:9" x14ac:dyDescent="0.45">
      <c r="A24" s="7">
        <f>IF(D24=D23,A23,A23+1)</f>
        <v>10</v>
      </c>
      <c r="B24" s="1" t="s">
        <v>6</v>
      </c>
      <c r="C24" s="8" t="str">
        <f>VLOOKUP(B24,Ledenlijst!A:B,2,FALSE)</f>
        <v>Gerard Van Bergen</v>
      </c>
      <c r="D24" s="9">
        <f>AVERAGE(E24:H24)</f>
        <v>0.51880000000000004</v>
      </c>
      <c r="E24" s="22">
        <v>0.53959999999999997</v>
      </c>
      <c r="F24" s="22"/>
      <c r="G24" s="22">
        <f>VLOOKUP(B24,'18 mei'!A:B,2,FALSE)</f>
        <v>0.50629999999999997</v>
      </c>
      <c r="H24" s="22">
        <f>VLOOKUP(B24,'25 mei'!A:B,2,FALSE)</f>
        <v>0.51049999999999995</v>
      </c>
      <c r="I24" s="19">
        <f>MIN(3,COUNT(E24:H24))</f>
        <v>3</v>
      </c>
    </row>
    <row r="25" spans="1:9" x14ac:dyDescent="0.45">
      <c r="A25" s="7">
        <f>IF(D25=D24,A24,A24+1)</f>
        <v>10</v>
      </c>
      <c r="B25" s="1" t="s">
        <v>32</v>
      </c>
      <c r="C25" s="8" t="str">
        <f>VLOOKUP(B25,Ledenlijst!A:B,2,FALSE)</f>
        <v>Frans Arts</v>
      </c>
      <c r="D25" s="9">
        <f>AVERAGE(E25:H25)</f>
        <v>0.51880000000000004</v>
      </c>
      <c r="E25" s="22">
        <v>0.53959999999999997</v>
      </c>
      <c r="F25" s="22"/>
      <c r="G25" s="22">
        <f>VLOOKUP(B25,'18 mei'!A:B,2,FALSE)</f>
        <v>0.50629999999999997</v>
      </c>
      <c r="H25" s="22">
        <f>VLOOKUP(B25,'25 mei'!A:B,2,FALSE)</f>
        <v>0.51049999999999995</v>
      </c>
      <c r="I25" s="19">
        <f>MIN(3,COUNT(E25:H25))</f>
        <v>3</v>
      </c>
    </row>
    <row r="26" spans="1:9" x14ac:dyDescent="0.45">
      <c r="A26" s="7">
        <f>IF(D26=D25,A25,A25+1)</f>
        <v>11</v>
      </c>
      <c r="B26" s="1" t="s">
        <v>58</v>
      </c>
      <c r="C26" s="8" t="str">
        <f>VLOOKUP(B26,Ledenlijst!A:B,2,FALSE)</f>
        <v>Ria Bijl-Calis</v>
      </c>
      <c r="D26" s="9">
        <f>AVERAGE(E26:H26)</f>
        <v>0.50777499999999998</v>
      </c>
      <c r="E26" s="22">
        <v>0.44240000000000002</v>
      </c>
      <c r="F26" s="22">
        <f>VLOOKUP(B26,'11 mei'!A:B,2,FALSE)</f>
        <v>0.55459999999999998</v>
      </c>
      <c r="G26" s="22">
        <f>VLOOKUP(B26,'18 mei'!A:B,2,FALSE)</f>
        <v>0.50719999999999998</v>
      </c>
      <c r="H26" s="22">
        <f>VLOOKUP(B26,'25 mei'!A:B,2,FALSE)</f>
        <v>0.52690000000000003</v>
      </c>
      <c r="I26" s="19">
        <f>MIN(3,COUNT(E26:H26))</f>
        <v>3</v>
      </c>
    </row>
    <row r="27" spans="1:9" x14ac:dyDescent="0.45">
      <c r="A27" s="7">
        <f>IF(D27=D26,A26,A26+1)</f>
        <v>11</v>
      </c>
      <c r="B27" s="1" t="s">
        <v>53</v>
      </c>
      <c r="C27" s="8" t="str">
        <f>VLOOKUP(B27,Ledenlijst!A:B,2,FALSE)</f>
        <v>Wim Bijl</v>
      </c>
      <c r="D27" s="9">
        <f>AVERAGE(E27:H27)</f>
        <v>0.50777499999999998</v>
      </c>
      <c r="E27" s="22">
        <v>0.44240000000000002</v>
      </c>
      <c r="F27" s="22">
        <f>VLOOKUP(B27,'11 mei'!A:B,2,FALSE)</f>
        <v>0.55459999999999998</v>
      </c>
      <c r="G27" s="22">
        <f>VLOOKUP(B27,'18 mei'!A:B,2,FALSE)</f>
        <v>0.50719999999999998</v>
      </c>
      <c r="H27" s="22">
        <f>VLOOKUP(B27,'25 mei'!A:B,2,FALSE)</f>
        <v>0.52690000000000003</v>
      </c>
      <c r="I27" s="19">
        <f>MIN(3,COUNT(E27:H27))</f>
        <v>3</v>
      </c>
    </row>
    <row r="28" spans="1:9" x14ac:dyDescent="0.45">
      <c r="A28" s="7">
        <f>IF(D28=D27,A27,A27+1)</f>
        <v>12</v>
      </c>
      <c r="B28" s="1" t="s">
        <v>17</v>
      </c>
      <c r="C28" s="8" t="str">
        <f>VLOOKUP(B28,Ledenlijst!A:B,2,FALSE)</f>
        <v>Mieke de Waele</v>
      </c>
      <c r="D28" s="9">
        <f>AVERAGE(E28:H28)</f>
        <v>0.50463333333333338</v>
      </c>
      <c r="E28" s="22">
        <v>0.55820000000000003</v>
      </c>
      <c r="F28" s="22">
        <f>VLOOKUP(B28,'11 mei'!A:B,2,FALSE)</f>
        <v>0.43819999999999998</v>
      </c>
      <c r="G28" s="22"/>
      <c r="H28" s="22">
        <f>VLOOKUP(B28,'25 mei'!A:B,2,FALSE)</f>
        <v>0.51749999999999996</v>
      </c>
      <c r="I28" s="19">
        <f>MIN(3,COUNT(E28:H28))</f>
        <v>3</v>
      </c>
    </row>
    <row r="29" spans="1:9" x14ac:dyDescent="0.45">
      <c r="A29" s="7">
        <f>IF(D29=D28,A28,A28+1)</f>
        <v>13</v>
      </c>
      <c r="B29" s="1" t="s">
        <v>40</v>
      </c>
      <c r="C29" s="8" t="str">
        <f>VLOOKUP(B29,Ledenlijst!A:B,2,FALSE)</f>
        <v>Johan Evers</v>
      </c>
      <c r="D29" s="9">
        <f>AVERAGE(E29:H29)</f>
        <v>0.49627499999999997</v>
      </c>
      <c r="E29" s="22">
        <v>0.45689999999999997</v>
      </c>
      <c r="F29" s="22">
        <f>VLOOKUP(B29,'11 mei'!A:B,2,FALSE)</f>
        <v>0.53820000000000001</v>
      </c>
      <c r="G29" s="22">
        <f>VLOOKUP(B29,'18 mei'!A:B,2,FALSE)</f>
        <v>0.4798</v>
      </c>
      <c r="H29" s="22">
        <f>VLOOKUP(B29,'25 mei'!A:B,2,FALSE)</f>
        <v>0.51019999999999999</v>
      </c>
      <c r="I29" s="19">
        <f>MIN(3,COUNT(E29:H29))</f>
        <v>3</v>
      </c>
    </row>
    <row r="30" spans="1:9" x14ac:dyDescent="0.45">
      <c r="A30" s="7">
        <f>IF(D30=D29,A29,A29+1)</f>
        <v>13</v>
      </c>
      <c r="B30" s="1" t="s">
        <v>14</v>
      </c>
      <c r="C30" s="8" t="str">
        <f>VLOOKUP(B30,Ledenlijst!A:B,2,FALSE)</f>
        <v>Pieter Vrijhof</v>
      </c>
      <c r="D30" s="9">
        <f>AVERAGE(E30:H30)</f>
        <v>0.49627499999999997</v>
      </c>
      <c r="E30" s="22">
        <v>0.45689999999999997</v>
      </c>
      <c r="F30" s="22">
        <f>VLOOKUP(B30,'11 mei'!A:B,2,FALSE)</f>
        <v>0.53820000000000001</v>
      </c>
      <c r="G30" s="22">
        <f>VLOOKUP(B30,'18 mei'!A:B,2,FALSE)</f>
        <v>0.4798</v>
      </c>
      <c r="H30" s="22">
        <f>VLOOKUP(B30,'25 mei'!A:B,2,FALSE)</f>
        <v>0.51019999999999999</v>
      </c>
      <c r="I30" s="19">
        <f>MIN(3,COUNT(E30:H30))</f>
        <v>3</v>
      </c>
    </row>
    <row r="31" spans="1:9" x14ac:dyDescent="0.45">
      <c r="A31" s="7">
        <f>IF(D31=D30,A30,A30+1)</f>
        <v>14</v>
      </c>
      <c r="B31" s="1" t="s">
        <v>12</v>
      </c>
      <c r="C31" s="8" t="str">
        <f>VLOOKUP(B31,Ledenlijst!A:B,2,FALSE)</f>
        <v>Joke van Dijk</v>
      </c>
      <c r="D31" s="9">
        <f>AVERAGE(E31:H31)</f>
        <v>0.48867500000000003</v>
      </c>
      <c r="E31" s="22">
        <v>0.48099999999999998</v>
      </c>
      <c r="F31" s="22">
        <f>VLOOKUP(B31,'11 mei'!A:B,2,FALSE)</f>
        <v>0.52710000000000001</v>
      </c>
      <c r="G31" s="22">
        <f>VLOOKUP(B31,'18 mei'!A:B,2,FALSE)</f>
        <v>0.42470000000000002</v>
      </c>
      <c r="H31" s="22">
        <f>VLOOKUP(B31,'25 mei'!A:B,2,FALSE)</f>
        <v>0.52190000000000003</v>
      </c>
      <c r="I31" s="19">
        <f>MIN(3,COUNT(E31:H31))</f>
        <v>3</v>
      </c>
    </row>
    <row r="32" spans="1:9" x14ac:dyDescent="0.45">
      <c r="A32" s="7">
        <f>IF(D32=D31,A31,A31+1)</f>
        <v>14</v>
      </c>
      <c r="B32" s="1" t="s">
        <v>38</v>
      </c>
      <c r="C32" s="8" t="str">
        <f>VLOOKUP(B32,Ledenlijst!A:B,2,FALSE)</f>
        <v>Ans Brancart</v>
      </c>
      <c r="D32" s="9">
        <f>AVERAGE(E32:H32)</f>
        <v>0.48867500000000003</v>
      </c>
      <c r="E32" s="22">
        <v>0.48099999999999998</v>
      </c>
      <c r="F32" s="22">
        <f>VLOOKUP(B32,'11 mei'!A:B,2,FALSE)</f>
        <v>0.52710000000000001</v>
      </c>
      <c r="G32" s="22">
        <f>VLOOKUP(B32,'18 mei'!A:B,2,FALSE)</f>
        <v>0.42470000000000002</v>
      </c>
      <c r="H32" s="22">
        <f>VLOOKUP(B32,'25 mei'!A:B,2,FALSE)</f>
        <v>0.52190000000000003</v>
      </c>
      <c r="I32" s="19">
        <f>MIN(3,COUNT(E32:H32))</f>
        <v>3</v>
      </c>
    </row>
    <row r="33" spans="1:9" x14ac:dyDescent="0.45">
      <c r="A33" s="7">
        <f>IF(D33=D32,A32,A32+1)</f>
        <v>15</v>
      </c>
      <c r="B33" s="1" t="s">
        <v>74</v>
      </c>
      <c r="C33" s="8" t="str">
        <f>VLOOKUP(B33,Ledenlijst!A:B,2,FALSE)</f>
        <v>Marion Hoeks</v>
      </c>
      <c r="D33" s="9">
        <f>AVERAGE(E33:H33)</f>
        <v>0.4780666666666667</v>
      </c>
      <c r="E33" s="22"/>
      <c r="F33" s="22">
        <f>VLOOKUP(B33,'11 mei'!A:B,2,FALSE)</f>
        <v>0.49130000000000001</v>
      </c>
      <c r="G33" s="22">
        <f>VLOOKUP(B33,'18 mei'!A:B,2,FALSE)</f>
        <v>0.50239999999999996</v>
      </c>
      <c r="H33" s="22">
        <f>VLOOKUP(B33,'25 mei'!A:B,2,FALSE)</f>
        <v>0.4405</v>
      </c>
      <c r="I33" s="19">
        <f>MIN(3,COUNT(E33:H33))</f>
        <v>3</v>
      </c>
    </row>
    <row r="34" spans="1:9" x14ac:dyDescent="0.45">
      <c r="A34" s="7">
        <f>IF(D34=D33,A33,A33+1)</f>
        <v>15</v>
      </c>
      <c r="B34" s="1" t="s">
        <v>75</v>
      </c>
      <c r="C34" s="8" t="str">
        <f>VLOOKUP(B34,Ledenlijst!A:B,2,FALSE)</f>
        <v>José Hermsen</v>
      </c>
      <c r="D34" s="9">
        <f>AVERAGE(E34:H34)</f>
        <v>0.4780666666666667</v>
      </c>
      <c r="E34" s="22"/>
      <c r="F34" s="22">
        <f>VLOOKUP(B34,'11 mei'!A:B,2,FALSE)</f>
        <v>0.49130000000000001</v>
      </c>
      <c r="G34" s="22">
        <f>VLOOKUP(B34,'18 mei'!A:B,2,FALSE)</f>
        <v>0.50239999999999996</v>
      </c>
      <c r="H34" s="22">
        <f>VLOOKUP(B34,'25 mei'!A:B,2,FALSE)</f>
        <v>0.4405</v>
      </c>
      <c r="I34" s="19">
        <f>MIN(3,COUNT(E34:H34))</f>
        <v>3</v>
      </c>
    </row>
    <row r="35" spans="1:9" x14ac:dyDescent="0.45">
      <c r="A35" s="7">
        <f>IF(D35=D34,A34,A34+1)</f>
        <v>16</v>
      </c>
      <c r="B35" s="1" t="s">
        <v>2</v>
      </c>
      <c r="C35" s="8" t="str">
        <f>VLOOKUP(B35,Ledenlijst!A:B,2,FALSE)</f>
        <v>Harry Melis</v>
      </c>
      <c r="D35" s="9">
        <f>AVERAGE(E35:H35)</f>
        <v>0.47489999999999999</v>
      </c>
      <c r="E35" s="22">
        <v>0.4355</v>
      </c>
      <c r="F35" s="22">
        <f>VLOOKUP(B35,'11 mei'!A:B,2,FALSE)</f>
        <v>0.59030000000000005</v>
      </c>
      <c r="G35" s="22">
        <f>VLOOKUP(B35,'18 mei'!A:B,2,FALSE)</f>
        <v>0.45579999999999998</v>
      </c>
      <c r="H35" s="22">
        <f>VLOOKUP(B35,'25 mei'!A:B,2,FALSE)</f>
        <v>0.41799999999999998</v>
      </c>
      <c r="I35" s="19">
        <f>MIN(3,COUNT(E35:H35))</f>
        <v>3</v>
      </c>
    </row>
    <row r="36" spans="1:9" x14ac:dyDescent="0.45">
      <c r="A36" s="7">
        <f>IF(D36=D35,A35,A35+1)</f>
        <v>16</v>
      </c>
      <c r="B36" s="1" t="s">
        <v>28</v>
      </c>
      <c r="C36" s="8" t="str">
        <f>VLOOKUP(B36,Ledenlijst!A:B,2,FALSE)</f>
        <v>Wiebe Riemersma</v>
      </c>
      <c r="D36" s="9">
        <f>AVERAGE(E36:H36)</f>
        <v>0.47489999999999999</v>
      </c>
      <c r="E36" s="22">
        <v>0.4355</v>
      </c>
      <c r="F36" s="22">
        <f>VLOOKUP(B36,'11 mei'!A:B,2,FALSE)</f>
        <v>0.59030000000000005</v>
      </c>
      <c r="G36" s="22">
        <f>VLOOKUP(B36,'18 mei'!A:B,2,FALSE)</f>
        <v>0.45579999999999998</v>
      </c>
      <c r="H36" s="22">
        <f>VLOOKUP(B36,'25 mei'!A:B,2,FALSE)</f>
        <v>0.41799999999999998</v>
      </c>
      <c r="I36" s="19">
        <f>MIN(3,COUNT(E36:H36))</f>
        <v>3</v>
      </c>
    </row>
    <row r="37" spans="1:9" x14ac:dyDescent="0.45">
      <c r="A37" s="7">
        <f>IF(D37=D36,A36,A36+1)</f>
        <v>17</v>
      </c>
      <c r="B37" s="1" t="s">
        <v>9</v>
      </c>
      <c r="C37" s="8" t="str">
        <f>VLOOKUP(B37,Ledenlijst!A:B,2,FALSE)</f>
        <v>Patricia Boshom-Copray</v>
      </c>
      <c r="D37" s="9">
        <f>AVERAGE(E37:H37)</f>
        <v>0.47362499999999996</v>
      </c>
      <c r="E37" s="22">
        <v>0.47060000000000002</v>
      </c>
      <c r="F37" s="22">
        <f>VLOOKUP(B37,'11 mei'!A:B,2,FALSE)</f>
        <v>0.4541</v>
      </c>
      <c r="G37" s="22">
        <f>VLOOKUP(B37,'18 mei'!A:B,2,FALSE)</f>
        <v>0.45229999999999998</v>
      </c>
      <c r="H37" s="22">
        <f>VLOOKUP(B37,'25 mei'!A:B,2,FALSE)</f>
        <v>0.51749999999999996</v>
      </c>
      <c r="I37" s="19">
        <f>MIN(3,COUNT(E37:H37))</f>
        <v>3</v>
      </c>
    </row>
    <row r="38" spans="1:9" x14ac:dyDescent="0.45">
      <c r="A38" s="7">
        <f>IF(D38=D37,A37,A37+1)</f>
        <v>18</v>
      </c>
      <c r="B38" s="1" t="s">
        <v>0</v>
      </c>
      <c r="C38" s="8" t="str">
        <f>VLOOKUP(B38,Ledenlijst!A:B,2,FALSE)</f>
        <v>Frans Verbon</v>
      </c>
      <c r="D38" s="9">
        <f>AVERAGE(E38:H38)</f>
        <v>0.47054999999999997</v>
      </c>
      <c r="E38" s="22">
        <v>0.49830000000000002</v>
      </c>
      <c r="F38" s="22">
        <f>VLOOKUP(B38,'11 mei'!A:B,2,FALSE)</f>
        <v>0.52780000000000005</v>
      </c>
      <c r="G38" s="22">
        <f>VLOOKUP(B38,'18 mei'!A:B,2,FALSE)</f>
        <v>0.3997</v>
      </c>
      <c r="H38" s="22">
        <f>VLOOKUP(B38,'25 mei'!A:B,2,FALSE)</f>
        <v>0.45639999999999997</v>
      </c>
      <c r="I38" s="19">
        <f>MIN(3,COUNT(E38:H38))</f>
        <v>3</v>
      </c>
    </row>
    <row r="39" spans="1:9" x14ac:dyDescent="0.45">
      <c r="A39" s="7">
        <f>IF(D39=D38,A38,A38+1)</f>
        <v>18</v>
      </c>
      <c r="B39" s="1" t="s">
        <v>26</v>
      </c>
      <c r="C39" s="8" t="str">
        <f>VLOOKUP(B39,Ledenlijst!A:B,2,FALSE)</f>
        <v>Jan Janssen</v>
      </c>
      <c r="D39" s="9">
        <f>AVERAGE(E39:H39)</f>
        <v>0.47054999999999997</v>
      </c>
      <c r="E39" s="22">
        <v>0.49830000000000002</v>
      </c>
      <c r="F39" s="22">
        <f>VLOOKUP(B39,'11 mei'!A:B,2,FALSE)</f>
        <v>0.52780000000000005</v>
      </c>
      <c r="G39" s="22">
        <f>VLOOKUP(B39,'18 mei'!A:B,2,FALSE)</f>
        <v>0.3997</v>
      </c>
      <c r="H39" s="22">
        <f>VLOOKUP(B39,'25 mei'!A:B,2,FALSE)</f>
        <v>0.45639999999999997</v>
      </c>
      <c r="I39" s="19">
        <f>MIN(3,COUNT(E39:H39))</f>
        <v>3</v>
      </c>
    </row>
    <row r="40" spans="1:9" x14ac:dyDescent="0.45">
      <c r="A40" s="7">
        <f>IF(D40=D39,A39,A39+1)</f>
        <v>19</v>
      </c>
      <c r="B40" s="1" t="s">
        <v>19</v>
      </c>
      <c r="C40" s="8" t="str">
        <f>VLOOKUP(B40,Ledenlijst!A:B,2,FALSE)</f>
        <v>Arnold van Druten</v>
      </c>
      <c r="D40" s="9">
        <f>AVERAGE(E40:H40)</f>
        <v>0.46399999999999997</v>
      </c>
      <c r="E40" s="22">
        <v>0.3372</v>
      </c>
      <c r="F40" s="22">
        <f>VLOOKUP(B40,'11 mei'!A:B,2,FALSE)</f>
        <v>0.47810000000000002</v>
      </c>
      <c r="G40" s="22">
        <f>VLOOKUP(B40,'18 mei'!A:B,2,FALSE)</f>
        <v>0.52759999999999996</v>
      </c>
      <c r="H40" s="22">
        <f>VLOOKUP(B40,'25 mei'!A:B,2,FALSE)</f>
        <v>0.5131</v>
      </c>
      <c r="I40" s="19">
        <f>MIN(3,COUNT(E40:H40))</f>
        <v>3</v>
      </c>
    </row>
    <row r="41" spans="1:9" x14ac:dyDescent="0.45">
      <c r="A41" s="7">
        <f>IF(D41=D40,A40,A40+1)</f>
        <v>20</v>
      </c>
      <c r="B41" s="1" t="s">
        <v>49</v>
      </c>
      <c r="C41" s="8" t="str">
        <f>VLOOKUP(B41,Ledenlijst!A:B,2,FALSE)</f>
        <v>Ton van der Leest</v>
      </c>
      <c r="D41" s="9">
        <f>AVERAGE(E41:H41)</f>
        <v>0.46366666666666667</v>
      </c>
      <c r="E41" s="22">
        <v>0.45860000000000001</v>
      </c>
      <c r="F41" s="22">
        <f>VLOOKUP(B41,'11 mei'!A:B,2,FALSE)</f>
        <v>0.41389999999999999</v>
      </c>
      <c r="G41" s="22">
        <f>VLOOKUP(B41,'18 mei'!A:B,2,FALSE)</f>
        <v>0.51849999999999996</v>
      </c>
      <c r="H41" s="22"/>
      <c r="I41" s="19">
        <f>MIN(3,COUNT(E41:H41))</f>
        <v>3</v>
      </c>
    </row>
    <row r="42" spans="1:9" x14ac:dyDescent="0.45">
      <c r="A42" s="7">
        <f>IF(D42=D41,A41,A41+1)</f>
        <v>20</v>
      </c>
      <c r="B42" s="1" t="s">
        <v>23</v>
      </c>
      <c r="C42" s="8" t="str">
        <f>VLOOKUP(B42,Ledenlijst!A:B,2,FALSE)</f>
        <v>Thea van der Leest</v>
      </c>
      <c r="D42" s="9">
        <f>AVERAGE(E42:H42)</f>
        <v>0.46366666666666667</v>
      </c>
      <c r="E42" s="22">
        <v>0.45860000000000001</v>
      </c>
      <c r="F42" s="22">
        <f>VLOOKUP(B42,'11 mei'!A:B,2,FALSE)</f>
        <v>0.41389999999999999</v>
      </c>
      <c r="G42" s="22">
        <f>VLOOKUP(B42,'18 mei'!A:B,2,FALSE)</f>
        <v>0.51849999999999996</v>
      </c>
      <c r="H42" s="22"/>
      <c r="I42" s="19">
        <f>MIN(3,COUNT(E42:H42))</f>
        <v>3</v>
      </c>
    </row>
    <row r="43" spans="1:9" x14ac:dyDescent="0.45">
      <c r="A43" s="7">
        <f>IF(D43=D42,A42,A42+1)</f>
        <v>21</v>
      </c>
      <c r="B43" s="1" t="s">
        <v>18</v>
      </c>
      <c r="C43" s="8" t="str">
        <f>VLOOKUP(B43,Ledenlijst!A:B,2,FALSE)</f>
        <v>Toos van der Meer</v>
      </c>
      <c r="D43" s="9">
        <f>AVERAGE(E43:H43)</f>
        <v>0.45905000000000001</v>
      </c>
      <c r="E43" s="22">
        <v>0.44829999999999998</v>
      </c>
      <c r="F43" s="22">
        <f>VLOOKUP(B43,'11 mei'!A:B,2,FALSE)</f>
        <v>0.3543</v>
      </c>
      <c r="G43" s="22">
        <f>VLOOKUP(B43,'18 mei'!A:B,2,FALSE)</f>
        <v>0.57220000000000004</v>
      </c>
      <c r="H43" s="22">
        <f>VLOOKUP(B43,'25 mei'!A:B,2,FALSE)</f>
        <v>0.46139999999999998</v>
      </c>
      <c r="I43" s="19">
        <f>MIN(3,COUNT(E43:H43))</f>
        <v>3</v>
      </c>
    </row>
    <row r="44" spans="1:9" x14ac:dyDescent="0.45">
      <c r="A44" s="7">
        <f>IF(D44=D43,A43,A43+1)</f>
        <v>21</v>
      </c>
      <c r="B44" s="1" t="s">
        <v>44</v>
      </c>
      <c r="C44" s="8" t="str">
        <f>VLOOKUP(B44,Ledenlijst!A:B,2,FALSE)</f>
        <v>Anna Feitsma</v>
      </c>
      <c r="D44" s="9">
        <f>AVERAGE(E44:H44)</f>
        <v>0.45905000000000001</v>
      </c>
      <c r="E44" s="22">
        <v>0.44829999999999998</v>
      </c>
      <c r="F44" s="22">
        <f>VLOOKUP(B44,'11 mei'!A:B,2,FALSE)</f>
        <v>0.3543</v>
      </c>
      <c r="G44" s="22">
        <f>VLOOKUP(B44,'18 mei'!A:B,2,FALSE)</f>
        <v>0.57220000000000004</v>
      </c>
      <c r="H44" s="22">
        <f>VLOOKUP(B44,'25 mei'!A:B,2,FALSE)</f>
        <v>0.46139999999999998</v>
      </c>
      <c r="I44" s="19">
        <f>MIN(3,COUNT(E44:H44))</f>
        <v>3</v>
      </c>
    </row>
    <row r="45" spans="1:9" x14ac:dyDescent="0.45">
      <c r="A45" s="7">
        <f>IF(D45=D44,A44,A44+1)</f>
        <v>22</v>
      </c>
      <c r="B45" s="1" t="s">
        <v>35</v>
      </c>
      <c r="C45" s="8" t="str">
        <f>VLOOKUP(B45,Ledenlijst!A:B,2,FALSE)</f>
        <v>Joska Borneman</v>
      </c>
      <c r="D45" s="9">
        <f>AVERAGE(E45:H45)</f>
        <v>0.45900000000000002</v>
      </c>
      <c r="E45" s="22">
        <v>0.47060000000000002</v>
      </c>
      <c r="F45" s="22">
        <f>VLOOKUP(B45,'11 mei'!A:B,2,FALSE)</f>
        <v>0.4541</v>
      </c>
      <c r="G45" s="22">
        <f>VLOOKUP(B45,'18 mei'!A:B,2,FALSE)</f>
        <v>0.45229999999999998</v>
      </c>
      <c r="H45" s="22"/>
      <c r="I45" s="19">
        <f>MIN(3,COUNT(E45:H45))</f>
        <v>3</v>
      </c>
    </row>
    <row r="46" spans="1:9" x14ac:dyDescent="0.45">
      <c r="A46" s="7">
        <f>IF(D46=D45,A45,A45+1)</f>
        <v>23</v>
      </c>
      <c r="B46" s="1" t="s">
        <v>60</v>
      </c>
      <c r="C46" s="8" t="str">
        <f>VLOOKUP(B46,Ledenlijst!A:B,2,FALSE)</f>
        <v>Thea Engels-Tomas</v>
      </c>
      <c r="D46" s="9">
        <f>AVERAGE(E46:H46)</f>
        <v>0.45802500000000002</v>
      </c>
      <c r="E46" s="22">
        <v>0.49609999999999999</v>
      </c>
      <c r="F46" s="22">
        <f>VLOOKUP(B46,'11 mei'!A:B,2,FALSE)</f>
        <v>0.43630000000000002</v>
      </c>
      <c r="G46" s="22">
        <f>VLOOKUP(B46,'18 mei'!A:B,2,FALSE)</f>
        <v>0.46389999999999998</v>
      </c>
      <c r="H46" s="22">
        <f>VLOOKUP(B46,'25 mei'!A:B,2,FALSE)</f>
        <v>0.43580000000000002</v>
      </c>
      <c r="I46" s="19">
        <f>MIN(3,COUNT(E46:H46))</f>
        <v>3</v>
      </c>
    </row>
    <row r="47" spans="1:9" x14ac:dyDescent="0.45">
      <c r="A47" s="7">
        <f>IF(D47=D46,A46,A46+1)</f>
        <v>23</v>
      </c>
      <c r="B47" s="1" t="s">
        <v>55</v>
      </c>
      <c r="C47" s="8" t="str">
        <f>VLOOKUP(B47,Ledenlijst!A:B,2,FALSE)</f>
        <v>Toos Jansen</v>
      </c>
      <c r="D47" s="9">
        <f>AVERAGE(E47:H47)</f>
        <v>0.45802500000000002</v>
      </c>
      <c r="E47" s="22">
        <v>0.49609999999999999</v>
      </c>
      <c r="F47" s="22">
        <f>VLOOKUP(B47,'11 mei'!A:B,2,FALSE)</f>
        <v>0.43630000000000002</v>
      </c>
      <c r="G47" s="22">
        <f>VLOOKUP(B47,'18 mei'!A:B,2,FALSE)</f>
        <v>0.46389999999999998</v>
      </c>
      <c r="H47" s="22">
        <f>VLOOKUP(B47,'25 mei'!A:B,2,FALSE)</f>
        <v>0.43580000000000002</v>
      </c>
      <c r="I47" s="19">
        <f>MIN(3,COUNT(E47:H47))</f>
        <v>3</v>
      </c>
    </row>
    <row r="48" spans="1:9" x14ac:dyDescent="0.45">
      <c r="A48" s="7">
        <f>IF(D48=D47,A47,A47+1)</f>
        <v>24</v>
      </c>
      <c r="B48" s="1" t="s">
        <v>16</v>
      </c>
      <c r="C48" s="8" t="str">
        <f>VLOOKUP(B48,Ledenlijst!A:B,2,FALSE)</f>
        <v>Jan van Enckevort</v>
      </c>
      <c r="D48" s="9">
        <f>AVERAGE(E48:H48)</f>
        <v>0.44852499999999995</v>
      </c>
      <c r="E48" s="22">
        <v>0.51729999999999998</v>
      </c>
      <c r="F48" s="22">
        <f>VLOOKUP(B48,'11 mei'!A:B,2,FALSE)</f>
        <v>0.45710000000000001</v>
      </c>
      <c r="G48" s="22">
        <f>VLOOKUP(B48,'18 mei'!A:B,2,FALSE)</f>
        <v>0.3972</v>
      </c>
      <c r="H48" s="22">
        <f>VLOOKUP(B48,'25 mei'!A:B,2,FALSE)</f>
        <v>0.42249999999999999</v>
      </c>
      <c r="I48" s="19">
        <f>MIN(3,COUNT(E48:H48))</f>
        <v>3</v>
      </c>
    </row>
    <row r="49" spans="1:9" x14ac:dyDescent="0.45">
      <c r="A49" s="7">
        <f>IF(D49=D48,A48,A48+1)</f>
        <v>24</v>
      </c>
      <c r="B49" s="1" t="s">
        <v>42</v>
      </c>
      <c r="C49" s="8" t="str">
        <f>VLOOKUP(B49,Ledenlijst!A:B,2,FALSE)</f>
        <v>Henk van Arem</v>
      </c>
      <c r="D49" s="9">
        <f>AVERAGE(E49:H49)</f>
        <v>0.44852499999999995</v>
      </c>
      <c r="E49" s="22">
        <v>0.51729999999999998</v>
      </c>
      <c r="F49" s="22">
        <f>VLOOKUP(B49,'11 mei'!A:B,2,FALSE)</f>
        <v>0.45710000000000001</v>
      </c>
      <c r="G49" s="22">
        <f>VLOOKUP(B49,'18 mei'!A:B,2,FALSE)</f>
        <v>0.3972</v>
      </c>
      <c r="H49" s="22">
        <f>VLOOKUP(B49,'25 mei'!A:B,2,FALSE)</f>
        <v>0.42249999999999999</v>
      </c>
      <c r="I49" s="19">
        <f>MIN(3,COUNT(E49:H49))</f>
        <v>3</v>
      </c>
    </row>
    <row r="50" spans="1:9" x14ac:dyDescent="0.45">
      <c r="A50" s="7">
        <f>IF(D50=D49,A49,A49+1)</f>
        <v>25</v>
      </c>
      <c r="B50" s="1" t="s">
        <v>45</v>
      </c>
      <c r="C50" s="8" t="str">
        <f>VLOOKUP(B50,Ledenlijst!A:B,2,FALSE)</f>
        <v>Huub van Aanholt</v>
      </c>
      <c r="D50" s="9">
        <f>AVERAGE(E50:H50)</f>
        <v>0.44280000000000003</v>
      </c>
      <c r="E50" s="22">
        <v>0.3372</v>
      </c>
      <c r="F50" s="22">
        <f>VLOOKUP(B50,'11 mei'!A:B,2,FALSE)</f>
        <v>0.47810000000000002</v>
      </c>
      <c r="G50" s="22"/>
      <c r="H50" s="22">
        <f>VLOOKUP(B50,'25 mei'!A:B,2,FALSE)</f>
        <v>0.5131</v>
      </c>
      <c r="I50" s="19">
        <f>MIN(3,COUNT(E50:H50))</f>
        <v>3</v>
      </c>
    </row>
    <row r="51" spans="1:9" x14ac:dyDescent="0.45">
      <c r="A51" s="7">
        <f>IF(D51=D50,A50,A50+1)</f>
        <v>26</v>
      </c>
      <c r="B51" s="1" t="s">
        <v>21</v>
      </c>
      <c r="C51" s="8" t="str">
        <f>VLOOKUP(B51,Ledenlijst!A:B,2,FALSE)</f>
        <v>Ton Francois</v>
      </c>
      <c r="D51" s="9">
        <f>AVERAGE(E51:H51)</f>
        <v>0.44020000000000004</v>
      </c>
      <c r="E51" s="22">
        <v>0.41909999999999997</v>
      </c>
      <c r="F51" s="22">
        <f>VLOOKUP(B51,'11 mei'!A:B,2,FALSE)</f>
        <v>0.40820000000000001</v>
      </c>
      <c r="G51" s="22">
        <f>VLOOKUP(B51,'18 mei'!A:B,2,FALSE)</f>
        <v>0.42270000000000002</v>
      </c>
      <c r="H51" s="22">
        <f>VLOOKUP(B51,'25 mei'!A:B,2,FALSE)</f>
        <v>0.51080000000000003</v>
      </c>
      <c r="I51" s="19">
        <f>MIN(3,COUNT(E51:H51))</f>
        <v>3</v>
      </c>
    </row>
    <row r="52" spans="1:9" x14ac:dyDescent="0.45">
      <c r="A52" s="7">
        <f>IF(D52=D51,A51,A51+1)</f>
        <v>26</v>
      </c>
      <c r="B52" s="1" t="s">
        <v>47</v>
      </c>
      <c r="C52" s="8" t="str">
        <f>VLOOKUP(B52,Ledenlijst!A:B,2,FALSE)</f>
        <v>Hans Smit</v>
      </c>
      <c r="D52" s="9">
        <f>AVERAGE(E52:H52)</f>
        <v>0.44020000000000004</v>
      </c>
      <c r="E52" s="22">
        <v>0.41909999999999997</v>
      </c>
      <c r="F52" s="22">
        <f>VLOOKUP(B52,'11 mei'!A:B,2,FALSE)</f>
        <v>0.40820000000000001</v>
      </c>
      <c r="G52" s="22">
        <f>VLOOKUP(B52,'18 mei'!A:B,2,FALSE)</f>
        <v>0.42270000000000002</v>
      </c>
      <c r="H52" s="22">
        <f>VLOOKUP(B52,'25 mei'!A:B,2,FALSE)</f>
        <v>0.51080000000000003</v>
      </c>
      <c r="I52" s="19">
        <f>MIN(3,COUNT(E52:H52))</f>
        <v>3</v>
      </c>
    </row>
    <row r="53" spans="1:9" x14ac:dyDescent="0.45">
      <c r="A53" s="7">
        <f>IF(D53=D52,A52,A52+1)</f>
        <v>27</v>
      </c>
      <c r="B53" s="1" t="s">
        <v>56</v>
      </c>
      <c r="C53" s="8" t="str">
        <f>VLOOKUP(B53,Ledenlijst!A:B,2,FALSE)</f>
        <v>Ans Arts</v>
      </c>
      <c r="D53" s="9">
        <f>AVERAGE(E53:H53)</f>
        <v>0.42653333333333338</v>
      </c>
      <c r="E53" s="22"/>
      <c r="F53" s="22">
        <f>VLOOKUP(B53,'11 mei'!A:B,2,FALSE)</f>
        <v>0.43280000000000002</v>
      </c>
      <c r="G53" s="22">
        <f>VLOOKUP(B53,'18 mei'!A:B,2,FALSE)</f>
        <v>0.38679999999999998</v>
      </c>
      <c r="H53" s="22">
        <f>VLOOKUP(B53,'25 mei'!A:B,2,FALSE)</f>
        <v>0.46</v>
      </c>
      <c r="I53" s="19">
        <f>MIN(3,COUNT(E53:H53))</f>
        <v>3</v>
      </c>
    </row>
    <row r="54" spans="1:9" x14ac:dyDescent="0.45">
      <c r="A54" s="7">
        <f>IF(D54=D53,A53,A53+1)</f>
        <v>27</v>
      </c>
      <c r="B54" s="1" t="s">
        <v>61</v>
      </c>
      <c r="C54" s="8" t="str">
        <f>VLOOKUP(B54,Ledenlijst!A:B,2,FALSE)</f>
        <v>Willy Arts</v>
      </c>
      <c r="D54" s="9">
        <f>AVERAGE(E54:H54)</f>
        <v>0.42653333333333338</v>
      </c>
      <c r="E54" s="22"/>
      <c r="F54" s="22">
        <f>VLOOKUP(B54,'11 mei'!A:B,2,FALSE)</f>
        <v>0.43280000000000002</v>
      </c>
      <c r="G54" s="22">
        <f>VLOOKUP(B54,'18 mei'!A:B,2,FALSE)</f>
        <v>0.38679999999999998</v>
      </c>
      <c r="H54" s="22">
        <f>VLOOKUP(B54,'25 mei'!A:B,2,FALSE)</f>
        <v>0.46</v>
      </c>
      <c r="I54" s="19">
        <f>MIN(3,COUNT(E54:H54))</f>
        <v>3</v>
      </c>
    </row>
    <row r="55" spans="1:9" x14ac:dyDescent="0.45">
      <c r="A55" s="7">
        <f>IF(D55=D54,A54,A54+1)</f>
        <v>28</v>
      </c>
      <c r="B55" s="1" t="s">
        <v>57</v>
      </c>
      <c r="C55" s="8" t="str">
        <f>VLOOKUP(B55,Ledenlijst!A:B,2,FALSE)</f>
        <v>Ine Greijn</v>
      </c>
      <c r="D55" s="9">
        <f>AVERAGE(E55:H55)</f>
        <v>0.40460000000000002</v>
      </c>
      <c r="E55" s="22">
        <v>0.50519999999999998</v>
      </c>
      <c r="F55" s="22">
        <f>VLOOKUP(B55,'11 mei'!A:B,2,FALSE)</f>
        <v>0.44180000000000003</v>
      </c>
      <c r="G55" s="22"/>
      <c r="H55" s="22">
        <f>VLOOKUP(B55,'25 mei'!A:B,2,FALSE)</f>
        <v>0.26679999999999998</v>
      </c>
      <c r="I55" s="19">
        <f>MIN(3,COUNT(E55:H55))</f>
        <v>3</v>
      </c>
    </row>
    <row r="56" spans="1:9" x14ac:dyDescent="0.45">
      <c r="A56" s="7">
        <f>IF(D56=D55,A55,A55+1)</f>
        <v>28</v>
      </c>
      <c r="B56" s="1" t="s">
        <v>62</v>
      </c>
      <c r="C56" s="8" t="str">
        <f>VLOOKUP(B56,Ledenlijst!A:B,2,FALSE)</f>
        <v>Bern Greijn</v>
      </c>
      <c r="D56" s="9">
        <f>AVERAGE(E56:H56)</f>
        <v>0.40460000000000002</v>
      </c>
      <c r="E56" s="22">
        <v>0.50519999999999998</v>
      </c>
      <c r="F56" s="22">
        <f>VLOOKUP(B56,'11 mei'!A:B,2,FALSE)</f>
        <v>0.44180000000000003</v>
      </c>
      <c r="G56" s="22"/>
      <c r="H56" s="22">
        <f>VLOOKUP(B56,'25 mei'!A:B,2,FALSE)</f>
        <v>0.26679999999999998</v>
      </c>
      <c r="I56" s="19">
        <f>MIN(3,COUNT(E56:H56))</f>
        <v>3</v>
      </c>
    </row>
    <row r="57" spans="1:9" x14ac:dyDescent="0.45">
      <c r="A57" s="7">
        <f>IF(D57=D56,A56,A56+1)</f>
        <v>29</v>
      </c>
      <c r="B57" s="1" t="s">
        <v>43</v>
      </c>
      <c r="C57" s="8" t="str">
        <f>VLOOKUP(B57,Ledenlijst!A:B,2,FALSE)</f>
        <v>Wilfried de Waele</v>
      </c>
      <c r="D57" s="9">
        <f>AVERAGE(E57:H57)</f>
        <v>0.49819999999999998</v>
      </c>
      <c r="E57" s="22">
        <v>0.55820000000000003</v>
      </c>
      <c r="F57" s="22">
        <f>VLOOKUP(B57,'11 mei'!A:B,2,FALSE)</f>
        <v>0.43819999999999998</v>
      </c>
      <c r="G57" s="22"/>
      <c r="H57" s="22"/>
      <c r="I57" s="19">
        <f>MIN(3,COUNT(E57:H57))</f>
        <v>2</v>
      </c>
    </row>
    <row r="58" spans="1:9" x14ac:dyDescent="0.45">
      <c r="A58" s="7">
        <f>IF(D58=D57,A57,A57+1)</f>
        <v>30</v>
      </c>
      <c r="B58" s="1" t="s">
        <v>15</v>
      </c>
      <c r="C58" s="8" t="str">
        <f>VLOOKUP(B58,Ledenlijst!A:B,2,FALSE)</f>
        <v>Henk van Tilburg</v>
      </c>
      <c r="D58" s="9">
        <f>AVERAGE(E58:H58)</f>
        <v>0.49014999999999997</v>
      </c>
      <c r="E58" s="22"/>
      <c r="F58" s="22">
        <f>VLOOKUP(B58,'11 mei'!A:B,2,FALSE)</f>
        <v>0.48580000000000001</v>
      </c>
      <c r="G58" s="22">
        <f>VLOOKUP(B58,'18 mei'!A:B,2,FALSE)</f>
        <v>0.4945</v>
      </c>
      <c r="H58" s="22"/>
      <c r="I58" s="19">
        <f>MIN(3,COUNT(E58:H58))</f>
        <v>2</v>
      </c>
    </row>
    <row r="59" spans="1:9" x14ac:dyDescent="0.45">
      <c r="A59" s="7">
        <f>IF(D59=D58,A58,A58+1)</f>
        <v>30</v>
      </c>
      <c r="B59" s="1" t="s">
        <v>41</v>
      </c>
      <c r="C59" s="8" t="str">
        <f>VLOOKUP(B59,Ledenlijst!A:B,2,FALSE)</f>
        <v>Paul de Vries</v>
      </c>
      <c r="D59" s="9">
        <f>AVERAGE(E59:H59)</f>
        <v>0.49014999999999997</v>
      </c>
      <c r="E59" s="22"/>
      <c r="F59" s="22">
        <f>VLOOKUP(B59,'11 mei'!A:B,2,FALSE)</f>
        <v>0.48580000000000001</v>
      </c>
      <c r="G59" s="22">
        <f>VLOOKUP(B59,'18 mei'!A:B,2,FALSE)</f>
        <v>0.4945</v>
      </c>
      <c r="H59" s="22"/>
      <c r="I59" s="19">
        <f>MIN(3,COUNT(E59:H59))</f>
        <v>2</v>
      </c>
    </row>
    <row r="60" spans="1:9" x14ac:dyDescent="0.45">
      <c r="A60" s="7">
        <f>IF(D60=D59,A59,A59+1)</f>
        <v>31</v>
      </c>
      <c r="B60" s="1" t="s">
        <v>50</v>
      </c>
      <c r="C60" s="8" t="str">
        <f>VLOOKUP(B60,Ledenlijst!A:B,2,FALSE)</f>
        <v>Mariet Ambaum</v>
      </c>
      <c r="D60" s="9">
        <f>AVERAGE(E60:H60)</f>
        <v>0.47799999999999998</v>
      </c>
      <c r="E60" s="22"/>
      <c r="F60" s="22">
        <f>VLOOKUP(B60,'11 mei'!A:B,2,FALSE)</f>
        <v>0.49199999999999999</v>
      </c>
      <c r="G60" s="22"/>
      <c r="H60" s="22">
        <f>VLOOKUP(B60,'25 mei'!A:B,2,FALSE)</f>
        <v>0.46400000000000002</v>
      </c>
      <c r="I60" s="19">
        <f>MIN(3,COUNT(E60:H60))</f>
        <v>2</v>
      </c>
    </row>
    <row r="61" spans="1:9" x14ac:dyDescent="0.45">
      <c r="A61" s="7">
        <f>IF(D61=D60,A60,A60+1)</f>
        <v>31</v>
      </c>
      <c r="B61" s="1" t="s">
        <v>24</v>
      </c>
      <c r="C61" s="8" t="str">
        <f>VLOOKUP(B61,Ledenlijst!A:B,2,FALSE)</f>
        <v>Therese Oomens-Verhaeg</v>
      </c>
      <c r="D61" s="9">
        <f>AVERAGE(E61:H61)</f>
        <v>0.47799999999999998</v>
      </c>
      <c r="E61" s="22"/>
      <c r="F61" s="22">
        <f>VLOOKUP(B61,'11 mei'!A:B,2,FALSE)</f>
        <v>0.49199999999999999</v>
      </c>
      <c r="G61" s="22"/>
      <c r="H61" s="22">
        <f>VLOOKUP(B61,'25 mei'!A:B,2,FALSE)</f>
        <v>0.46400000000000002</v>
      </c>
      <c r="I61" s="19">
        <f>MIN(3,COUNT(E61:H61))</f>
        <v>2</v>
      </c>
    </row>
    <row r="62" spans="1:9" x14ac:dyDescent="0.45">
      <c r="A62" s="7">
        <f>IF(D62=D61,A61,A61+1)</f>
        <v>32</v>
      </c>
      <c r="B62" s="2" t="s">
        <v>172</v>
      </c>
      <c r="C62" s="8" t="str">
        <f>VLOOKUP(B62,Ledenlijst!A:B,2,FALSE)</f>
        <v>Henk Weigergangs</v>
      </c>
      <c r="D62" s="9">
        <f>AVERAGE(E62:H62)</f>
        <v>0.52759999999999996</v>
      </c>
      <c r="E62" s="22"/>
      <c r="F62" s="22"/>
      <c r="G62" s="22">
        <f>VLOOKUP(B62,'18 mei'!A:B,2,FALSE)</f>
        <v>0.52759999999999996</v>
      </c>
      <c r="H62" s="22"/>
      <c r="I62" s="19">
        <f>MIN(3,COUNT(E62:H62))</f>
        <v>1</v>
      </c>
    </row>
    <row r="63" spans="1:9" x14ac:dyDescent="0.45">
      <c r="A63" s="7">
        <f>IF(D63=D62,A62,A62+1)</f>
        <v>33</v>
      </c>
      <c r="B63" s="1" t="s">
        <v>52</v>
      </c>
      <c r="C63" s="8" t="str">
        <f>VLOOKUP(B63,Ledenlijst!A:B,2,FALSE)</f>
        <v>Herm Droog</v>
      </c>
      <c r="D63" s="9">
        <f>AVERAGE(E63:H63)</f>
        <v>0.51770000000000005</v>
      </c>
      <c r="E63" s="22"/>
      <c r="F63" s="22"/>
      <c r="G63" s="22"/>
      <c r="H63" s="22">
        <f>VLOOKUP(B63,'25 mei'!A:B,2,FALSE)</f>
        <v>0.51770000000000005</v>
      </c>
      <c r="I63" s="19">
        <f>MIN(3,COUNT(E63:H63))</f>
        <v>1</v>
      </c>
    </row>
    <row r="64" spans="1:9" x14ac:dyDescent="0.45">
      <c r="A64" s="7">
        <f>IF(D64=D63,A63,A63+1)</f>
        <v>33</v>
      </c>
      <c r="B64" s="1" t="s">
        <v>117</v>
      </c>
      <c r="C64" s="8" t="str">
        <f>VLOOKUP(B64,Ledenlijst!A:B,2,FALSE)</f>
        <v>Coby Zuidgeest</v>
      </c>
      <c r="D64" s="9">
        <f>AVERAGE(E64:H64)</f>
        <v>0.51770000000000005</v>
      </c>
      <c r="E64" s="22"/>
      <c r="F64" s="22"/>
      <c r="G64" s="22"/>
      <c r="H64" s="22">
        <f>VLOOKUP(B64,'25 mei'!A:B,2,FALSE)</f>
        <v>0.51770000000000005</v>
      </c>
      <c r="I64" s="19">
        <f>MIN(3,COUNT(E64:H64))</f>
        <v>1</v>
      </c>
    </row>
    <row r="65" spans="1:9" x14ac:dyDescent="0.45">
      <c r="A65" s="7">
        <f>IF(D65=D64,A64,A64+1)</f>
        <v>34</v>
      </c>
      <c r="B65" s="1" t="s">
        <v>205</v>
      </c>
      <c r="C65" s="8" t="str">
        <f>VLOOKUP(B65,Ledenlijst!A:B,2,FALSE)</f>
        <v>Jos van den Bergh</v>
      </c>
      <c r="D65" s="9">
        <f>AVERAGE(E65:H65)</f>
        <v>0.51700000000000002</v>
      </c>
      <c r="E65" s="22"/>
      <c r="F65" s="22">
        <f>VLOOKUP(B65,'11 mei'!A:B,2,FALSE)</f>
        <v>0.51700000000000002</v>
      </c>
      <c r="G65" s="22"/>
      <c r="H65" s="22"/>
      <c r="I65" s="19">
        <f>MIN(3,COUNT(E65:H65))</f>
        <v>1</v>
      </c>
    </row>
    <row r="66" spans="1:9" x14ac:dyDescent="0.45">
      <c r="A66" s="7">
        <f>IF(D66=D65,A65,A65+1)</f>
        <v>34</v>
      </c>
      <c r="B66" s="1" t="s">
        <v>25</v>
      </c>
      <c r="C66" s="8" t="str">
        <f>VLOOKUP(B66,Ledenlijst!A:B,2,FALSE)</f>
        <v>Rob Prins</v>
      </c>
      <c r="D66" s="9">
        <f>AVERAGE(E66:H66)</f>
        <v>0.51700000000000002</v>
      </c>
      <c r="E66" s="22"/>
      <c r="F66" s="22">
        <f>VLOOKUP(B66,'11 mei'!A:B,2,FALSE)</f>
        <v>0.51700000000000002</v>
      </c>
      <c r="G66" s="22"/>
      <c r="H66" s="22"/>
      <c r="I66" s="19">
        <f>MIN(3,COUNT(E66:H66))</f>
        <v>1</v>
      </c>
    </row>
    <row r="67" spans="1:9" x14ac:dyDescent="0.45">
      <c r="A67" s="7">
        <f>IF(D67=D66,A66,A66+1)</f>
        <v>35</v>
      </c>
      <c r="B67" s="2" t="s">
        <v>59</v>
      </c>
      <c r="C67" s="8" t="str">
        <f>VLOOKUP(B67,Ledenlijst!A:B,2,FALSE)</f>
        <v>Annie Boon</v>
      </c>
      <c r="D67" s="9">
        <f>AVERAGE(E67:H67)</f>
        <v>0.48659999999999998</v>
      </c>
      <c r="E67" s="22"/>
      <c r="F67" s="22"/>
      <c r="G67" s="22">
        <f>VLOOKUP(B67,'18 mei'!A:B,2,FALSE)</f>
        <v>0.48659999999999998</v>
      </c>
      <c r="H67" s="22"/>
      <c r="I67" s="19">
        <f>MIN(3,COUNT(E67:H67))</f>
        <v>1</v>
      </c>
    </row>
    <row r="68" spans="1:9" x14ac:dyDescent="0.45">
      <c r="A68" s="7">
        <f>IF(D68=D67,A67,A67+1)</f>
        <v>35</v>
      </c>
      <c r="B68" s="2" t="s">
        <v>20</v>
      </c>
      <c r="C68" s="8" t="str">
        <f>VLOOKUP(B68,Ledenlijst!A:B,2,FALSE)</f>
        <v>Marianne van Etten</v>
      </c>
      <c r="D68" s="9">
        <f>AVERAGE(E68:H68)</f>
        <v>0.48659999999999998</v>
      </c>
      <c r="E68" s="22"/>
      <c r="F68" s="22"/>
      <c r="G68" s="22">
        <f>VLOOKUP(B68,'18 mei'!A:B,2,FALSE)</f>
        <v>0.48659999999999998</v>
      </c>
      <c r="H68" s="22"/>
      <c r="I68" s="19">
        <f>MIN(3,COUNT(E68:H68))</f>
        <v>1</v>
      </c>
    </row>
    <row r="69" spans="1:9" x14ac:dyDescent="0.45">
      <c r="A69" s="7">
        <f>IF(D69=D68,A68,A68+1)</f>
        <v>36</v>
      </c>
      <c r="B69" s="1" t="s">
        <v>83</v>
      </c>
      <c r="C69" s="8" t="str">
        <f>VLOOKUP(B69,Ledenlijst!A:B,2,FALSE)</f>
        <v>Aegidius de Haan</v>
      </c>
      <c r="D69" s="9">
        <f>AVERAGE(E69:H69)</f>
        <v>0.46010000000000001</v>
      </c>
      <c r="E69" s="22"/>
      <c r="F69" s="22"/>
      <c r="G69" s="22"/>
      <c r="H69" s="22">
        <f>VLOOKUP(B69,'25 mei'!A:B,2,FALSE)</f>
        <v>0.46010000000000001</v>
      </c>
      <c r="I69" s="19">
        <f>MIN(3,COUNT(E69:H69))</f>
        <v>1</v>
      </c>
    </row>
    <row r="70" spans="1:9" x14ac:dyDescent="0.45">
      <c r="A70" s="7">
        <f>IF(D70=D69,A69,A69+1)</f>
        <v>36</v>
      </c>
      <c r="B70" s="1" t="s">
        <v>82</v>
      </c>
      <c r="C70" s="8" t="str">
        <f>VLOOKUP(B70,Ledenlijst!A:B,2,FALSE)</f>
        <v>Riet van den Berk</v>
      </c>
      <c r="D70" s="9">
        <f>AVERAGE(E70:H70)</f>
        <v>0.46010000000000001</v>
      </c>
      <c r="E70" s="22"/>
      <c r="F70" s="22"/>
      <c r="G70" s="22"/>
      <c r="H70" s="22">
        <f>VLOOKUP(B70,'25 mei'!A:B,2,FALSE)</f>
        <v>0.46010000000000001</v>
      </c>
      <c r="I70" s="19">
        <f>MIN(3,COUNT(E70:H70))</f>
        <v>1</v>
      </c>
    </row>
    <row r="71" spans="1:9" x14ac:dyDescent="0.45">
      <c r="A71" s="7">
        <f t="shared" ref="A71:A81" si="0">IF(D71=D70,A70,A70+1)</f>
        <v>37</v>
      </c>
      <c r="B71" s="2"/>
      <c r="C71" s="8"/>
      <c r="D71" s="9"/>
      <c r="E71" s="22"/>
      <c r="F71" s="22"/>
      <c r="G71" s="22"/>
      <c r="H71" s="22"/>
      <c r="I71" s="19"/>
    </row>
    <row r="72" spans="1:9" x14ac:dyDescent="0.45">
      <c r="A72" s="7">
        <f t="shared" si="0"/>
        <v>37</v>
      </c>
      <c r="B72" s="1"/>
      <c r="C72" s="8"/>
      <c r="D72" s="9"/>
      <c r="E72" s="22"/>
      <c r="F72" s="22"/>
      <c r="G72" s="22"/>
      <c r="H72" s="22"/>
      <c r="I72" s="19"/>
    </row>
    <row r="73" spans="1:9" x14ac:dyDescent="0.45">
      <c r="A73" s="7">
        <f t="shared" si="0"/>
        <v>37</v>
      </c>
      <c r="B73" s="2"/>
      <c r="C73" s="8"/>
      <c r="D73" s="9"/>
      <c r="E73" s="22"/>
      <c r="F73" s="22"/>
      <c r="G73" s="22"/>
      <c r="H73" s="22"/>
      <c r="I73" s="19"/>
    </row>
    <row r="74" spans="1:9" x14ac:dyDescent="0.45">
      <c r="A74" s="7">
        <f t="shared" si="0"/>
        <v>37</v>
      </c>
      <c r="B74" s="36"/>
      <c r="C74" s="8"/>
      <c r="D74" s="9"/>
      <c r="E74" s="22"/>
      <c r="F74" s="22"/>
      <c r="G74" s="22"/>
      <c r="H74" s="22"/>
      <c r="I74" s="19"/>
    </row>
    <row r="75" spans="1:9" x14ac:dyDescent="0.45">
      <c r="A75" s="7">
        <f t="shared" si="0"/>
        <v>37</v>
      </c>
      <c r="B75" s="5"/>
      <c r="C75" s="8"/>
      <c r="D75" s="9"/>
      <c r="E75" s="23"/>
      <c r="F75" s="22"/>
      <c r="G75" s="23"/>
      <c r="H75" s="23"/>
      <c r="I75" s="11"/>
    </row>
    <row r="76" spans="1:9" x14ac:dyDescent="0.45">
      <c r="A76" s="7">
        <f t="shared" si="0"/>
        <v>37</v>
      </c>
      <c r="B76" s="5"/>
      <c r="C76" s="8"/>
      <c r="D76" s="9"/>
      <c r="E76" s="23"/>
      <c r="F76" s="22"/>
      <c r="G76" s="23"/>
      <c r="H76" s="23"/>
      <c r="I76" s="11"/>
    </row>
    <row r="77" spans="1:9" x14ac:dyDescent="0.45">
      <c r="A77" s="7">
        <f t="shared" si="0"/>
        <v>37</v>
      </c>
      <c r="B77" s="5"/>
      <c r="C77" s="5"/>
      <c r="D77" s="9" t="str">
        <f t="shared" ref="D77:D81" si="1">IFERROR(AVERAGE(F77:I77),"")</f>
        <v/>
      </c>
      <c r="E77" s="24"/>
      <c r="F77" s="22"/>
      <c r="G77" s="25"/>
      <c r="H77" s="25"/>
      <c r="I77" s="11"/>
    </row>
    <row r="78" spans="1:9" x14ac:dyDescent="0.45">
      <c r="A78" s="7">
        <f t="shared" si="0"/>
        <v>37</v>
      </c>
      <c r="B78" s="5"/>
      <c r="C78" s="5"/>
      <c r="D78" s="9" t="str">
        <f t="shared" si="1"/>
        <v/>
      </c>
      <c r="E78" s="24"/>
      <c r="F78" s="22"/>
      <c r="G78" s="25"/>
      <c r="H78" s="25"/>
      <c r="I78" s="11"/>
    </row>
    <row r="79" spans="1:9" x14ac:dyDescent="0.45">
      <c r="A79" s="7">
        <f t="shared" si="0"/>
        <v>37</v>
      </c>
      <c r="B79" s="5"/>
      <c r="C79" s="5"/>
      <c r="D79" s="9" t="str">
        <f t="shared" si="1"/>
        <v/>
      </c>
      <c r="E79" s="24"/>
      <c r="F79" s="22"/>
      <c r="G79" s="25"/>
      <c r="H79" s="25"/>
      <c r="I79" s="11"/>
    </row>
    <row r="80" spans="1:9" x14ac:dyDescent="0.45">
      <c r="A80" s="7">
        <f t="shared" si="0"/>
        <v>37</v>
      </c>
      <c r="B80" s="5"/>
      <c r="C80" s="5"/>
      <c r="D80" s="9" t="str">
        <f t="shared" si="1"/>
        <v/>
      </c>
      <c r="E80" s="24"/>
      <c r="F80" s="22"/>
      <c r="G80" s="25"/>
      <c r="H80" s="25"/>
      <c r="I80" s="11"/>
    </row>
    <row r="81" spans="1:9" x14ac:dyDescent="0.45">
      <c r="A81" s="7">
        <f t="shared" si="0"/>
        <v>37</v>
      </c>
      <c r="B81" s="5"/>
      <c r="C81" s="5"/>
      <c r="D81" s="9" t="str">
        <f t="shared" si="1"/>
        <v/>
      </c>
      <c r="E81" s="24"/>
      <c r="F81" s="22"/>
      <c r="G81" s="25"/>
      <c r="H81" s="25"/>
      <c r="I81" s="11"/>
    </row>
    <row r="82" spans="1:9" x14ac:dyDescent="0.45">
      <c r="F82" s="22"/>
    </row>
    <row r="83" spans="1:9" x14ac:dyDescent="0.45">
      <c r="F83" s="22"/>
    </row>
    <row r="84" spans="1:9" x14ac:dyDescent="0.45">
      <c r="F84" s="22"/>
    </row>
    <row r="85" spans="1:9" x14ac:dyDescent="0.45">
      <c r="F85" s="22"/>
    </row>
    <row r="86" spans="1:9" x14ac:dyDescent="0.45">
      <c r="F86" s="22"/>
    </row>
    <row r="87" spans="1:9" x14ac:dyDescent="0.45">
      <c r="F87" s="22"/>
    </row>
    <row r="88" spans="1:9" x14ac:dyDescent="0.45">
      <c r="F88" s="22"/>
    </row>
    <row r="89" spans="1:9" x14ac:dyDescent="0.45">
      <c r="F89" s="22"/>
    </row>
    <row r="90" spans="1:9" x14ac:dyDescent="0.45">
      <c r="F90" s="22"/>
    </row>
    <row r="91" spans="1:9" x14ac:dyDescent="0.45">
      <c r="F91" s="22"/>
    </row>
    <row r="92" spans="1:9" x14ac:dyDescent="0.45">
      <c r="F92" s="22"/>
    </row>
    <row r="93" spans="1:9" x14ac:dyDescent="0.45">
      <c r="F93" s="22"/>
    </row>
    <row r="94" spans="1:9" x14ac:dyDescent="0.45">
      <c r="F94" s="22"/>
    </row>
  </sheetData>
  <sortState xmlns:xlrd2="http://schemas.microsoft.com/office/spreadsheetml/2017/richdata2" ref="A6:I70">
    <sortCondition descending="1" ref="I6:I70"/>
    <sortCondition descending="1" ref="D6:D70"/>
  </sortState>
  <mergeCells count="5">
    <mergeCell ref="B1:C1"/>
    <mergeCell ref="A2:A5"/>
    <mergeCell ref="B2:C5"/>
    <mergeCell ref="I2:I3"/>
    <mergeCell ref="F5:I5"/>
  </mergeCells>
  <conditionalFormatting sqref="B58:B61 B48:B49 B46 B34:B36 B30:B32 B23:B25 B17:B19 B12:B14 B8:B10">
    <cfRule type="duplicateValues" dxfId="37" priority="1"/>
  </conditionalFormatting>
  <conditionalFormatting sqref="B69:B70 B34:B36 B30:B32 B6:B10 B78 B42:B66 B23:B25 B17:B19 B12:B14">
    <cfRule type="duplicateValues" dxfId="36" priority="2"/>
  </conditionalFormatting>
  <conditionalFormatting sqref="B50:B55 B44:B45 B37:B40 B14:B18 B20:B22 B6:B10 B62:B72">
    <cfRule type="duplicateValues" dxfId="35" priority="3"/>
  </conditionalFormatting>
  <conditionalFormatting sqref="B30:B32 B48:B55 B44:B46 B34:B40 B14:B18 B20:B22 B6:B10 B2 B25 B58:B72">
    <cfRule type="duplicateValues" dxfId="34" priority="4"/>
  </conditionalFormatting>
  <conditionalFormatting sqref="B30:B32 B48:B55 B44:B46 B34:B40 B12:B18 B2 B20:B22 B25 B6:B10 B58:B72">
    <cfRule type="duplicateValues" dxfId="33" priority="5"/>
  </conditionalFormatting>
  <conditionalFormatting sqref="B30:B32 B48:B55 B44:B46 B34:B40 B14:B18 B20:B22 B2 B25 B6:B10 B58:B72">
    <cfRule type="duplicateValues" dxfId="32" priority="6"/>
  </conditionalFormatting>
  <conditionalFormatting sqref="B30:B32 B48:B55 B44:B46 B34:B40 B12 B14:B18 B20:B22 B2 B25 B6:B10 B58:B72">
    <cfRule type="duplicateValues" dxfId="31" priority="7"/>
  </conditionalFormatting>
  <conditionalFormatting sqref="B30:B32 B48:B55 B44:B46 B34:B40 B12:B25 B6:B10 B2 B58:B72">
    <cfRule type="duplicateValues" dxfId="30" priority="8"/>
  </conditionalFormatting>
  <conditionalFormatting sqref="B48:B55 B42:B46 B30:B32 B34:B40 B12:B25 B2 B6:B10 B58:B72">
    <cfRule type="duplicateValues" dxfId="29" priority="9"/>
  </conditionalFormatting>
  <conditionalFormatting sqref="B2:B40 B78 B42:B72">
    <cfRule type="duplicateValues" dxfId="28" priority="10"/>
  </conditionalFormatting>
  <conditionalFormatting sqref="B2:B32 B78 B34:B40 B42:B72">
    <cfRule type="duplicateValues" dxfId="27" priority="11"/>
  </conditionalFormatting>
  <conditionalFormatting sqref="B30:B32 B2:B10 B78 B34:B40 B12:B25 B42:B72">
    <cfRule type="duplicateValues" dxfId="26" priority="12"/>
  </conditionalFormatting>
  <conditionalFormatting sqref="B30:B32 B2:B25 B78 B34:B40 B42:B72">
    <cfRule type="duplicateValues" dxfId="25" priority="13"/>
  </conditionalFormatting>
  <conditionalFormatting sqref="B30:B32 B2:B27 B78 B34:B40 B42:B72">
    <cfRule type="duplicateValues" dxfId="24" priority="14"/>
  </conditionalFormatting>
  <conditionalFormatting sqref="B78 B2:B72">
    <cfRule type="duplicateValues" dxfId="23" priority="15"/>
  </conditionalFormatting>
  <conditionalFormatting sqref="B30:B32 B34:B40 B12:B25 B2:B10 B78 B42:B72">
    <cfRule type="duplicateValues" dxfId="22" priority="16"/>
  </conditionalFormatting>
  <conditionalFormatting sqref="B30:B32 B34:B40 B12:B25 B2:B10 B78 B42:B72">
    <cfRule type="duplicateValues" dxfId="21" priority="17"/>
  </conditionalFormatting>
  <conditionalFormatting sqref="B74:B81 B1:B72">
    <cfRule type="duplicateValues" dxfId="20" priority="18"/>
  </conditionalFormatting>
  <conditionalFormatting sqref="B74:B78 B1:B72">
    <cfRule type="duplicateValues" dxfId="19" priority="19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46BB-BE65-4A41-BCAB-6F3513DFB774}">
  <dimension ref="A1:B48"/>
  <sheetViews>
    <sheetView topLeftCell="A19" workbookViewId="0">
      <selection activeCell="B1" sqref="B1:B48"/>
    </sheetView>
  </sheetViews>
  <sheetFormatPr defaultRowHeight="14.25" x14ac:dyDescent="0.45"/>
  <cols>
    <col min="1" max="1" width="26.86328125" customWidth="1"/>
    <col min="4" max="4" width="26.86328125" customWidth="1"/>
  </cols>
  <sheetData>
    <row r="1" spans="1:2" x14ac:dyDescent="0.45">
      <c r="A1" s="1" t="s">
        <v>10</v>
      </c>
      <c r="B1" s="22">
        <v>0.66300000000000003</v>
      </c>
    </row>
    <row r="2" spans="1:2" x14ac:dyDescent="0.45">
      <c r="A2" s="1" t="s">
        <v>33</v>
      </c>
      <c r="B2" s="22">
        <v>0.61170000000000002</v>
      </c>
    </row>
    <row r="3" spans="1:2" x14ac:dyDescent="0.45">
      <c r="A3" s="1" t="s">
        <v>13</v>
      </c>
      <c r="B3" s="22">
        <v>0.59309999999999996</v>
      </c>
    </row>
    <row r="4" spans="1:2" x14ac:dyDescent="0.45">
      <c r="A4" s="1" t="s">
        <v>17</v>
      </c>
      <c r="B4" s="22">
        <v>0.55820000000000003</v>
      </c>
    </row>
    <row r="5" spans="1:2" x14ac:dyDescent="0.45">
      <c r="A5" s="1" t="s">
        <v>22</v>
      </c>
      <c r="B5" s="22">
        <v>0.55279999999999996</v>
      </c>
    </row>
    <row r="6" spans="1:2" x14ac:dyDescent="0.45">
      <c r="A6" s="1" t="s">
        <v>6</v>
      </c>
      <c r="B6" s="22">
        <v>0.53959999999999997</v>
      </c>
    </row>
    <row r="7" spans="1:2" x14ac:dyDescent="0.45">
      <c r="A7" s="1" t="s">
        <v>1</v>
      </c>
      <c r="B7" s="22">
        <v>0.52990000000000004</v>
      </c>
    </row>
    <row r="8" spans="1:2" x14ac:dyDescent="0.45">
      <c r="A8" s="1" t="s">
        <v>37</v>
      </c>
      <c r="B8" s="22">
        <v>0.51839999999999997</v>
      </c>
    </row>
    <row r="9" spans="1:2" x14ac:dyDescent="0.45">
      <c r="A9" s="1" t="s">
        <v>16</v>
      </c>
      <c r="B9" s="22">
        <v>0.51729999999999998</v>
      </c>
    </row>
    <row r="10" spans="1:2" x14ac:dyDescent="0.45">
      <c r="A10" s="1" t="s">
        <v>3</v>
      </c>
      <c r="B10" s="22">
        <v>0.50780000000000003</v>
      </c>
    </row>
    <row r="11" spans="1:2" x14ac:dyDescent="0.45">
      <c r="A11" s="1" t="s">
        <v>5</v>
      </c>
      <c r="B11" s="22">
        <v>0.50609999999999999</v>
      </c>
    </row>
    <row r="12" spans="1:2" x14ac:dyDescent="0.45">
      <c r="A12" s="1" t="s">
        <v>57</v>
      </c>
      <c r="B12" s="22">
        <v>0.50519999999999998</v>
      </c>
    </row>
    <row r="13" spans="1:2" x14ac:dyDescent="0.45">
      <c r="A13" s="1" t="s">
        <v>0</v>
      </c>
      <c r="B13" s="22">
        <v>0.49830000000000002</v>
      </c>
    </row>
    <row r="14" spans="1:2" x14ac:dyDescent="0.45">
      <c r="A14" s="1" t="s">
        <v>60</v>
      </c>
      <c r="B14" s="22">
        <v>0.49609999999999999</v>
      </c>
    </row>
    <row r="15" spans="1:2" x14ac:dyDescent="0.45">
      <c r="A15" s="1" t="s">
        <v>12</v>
      </c>
      <c r="B15" s="22">
        <v>0.48099999999999998</v>
      </c>
    </row>
    <row r="16" spans="1:2" x14ac:dyDescent="0.45">
      <c r="A16" s="1" t="s">
        <v>35</v>
      </c>
      <c r="B16" s="22">
        <v>0.47060000000000002</v>
      </c>
    </row>
    <row r="17" spans="1:2" x14ac:dyDescent="0.45">
      <c r="A17" s="1" t="s">
        <v>49</v>
      </c>
      <c r="B17" s="22">
        <v>0.45860000000000001</v>
      </c>
    </row>
    <row r="18" spans="1:2" x14ac:dyDescent="0.45">
      <c r="A18" s="1" t="s">
        <v>40</v>
      </c>
      <c r="B18" s="22">
        <v>0.45689999999999997</v>
      </c>
    </row>
    <row r="19" spans="1:2" x14ac:dyDescent="0.45">
      <c r="A19" s="1" t="s">
        <v>18</v>
      </c>
      <c r="B19" s="22">
        <v>0.44829999999999998</v>
      </c>
    </row>
    <row r="20" spans="1:2" x14ac:dyDescent="0.45">
      <c r="A20" s="1" t="s">
        <v>4</v>
      </c>
      <c r="B20" s="22">
        <v>0.44700000000000001</v>
      </c>
    </row>
    <row r="21" spans="1:2" x14ac:dyDescent="0.45">
      <c r="A21" s="1" t="s">
        <v>58</v>
      </c>
      <c r="B21" s="22">
        <v>0.44240000000000002</v>
      </c>
    </row>
    <row r="22" spans="1:2" x14ac:dyDescent="0.45">
      <c r="A22" s="1" t="s">
        <v>2</v>
      </c>
      <c r="B22" s="22">
        <v>0.4355</v>
      </c>
    </row>
    <row r="23" spans="1:2" x14ac:dyDescent="0.45">
      <c r="A23" s="1" t="s">
        <v>21</v>
      </c>
      <c r="B23" s="22">
        <v>0.41909999999999997</v>
      </c>
    </row>
    <row r="24" spans="1:2" x14ac:dyDescent="0.45">
      <c r="A24" s="1" t="s">
        <v>19</v>
      </c>
      <c r="B24" s="22">
        <v>0.3372</v>
      </c>
    </row>
    <row r="25" spans="1:2" x14ac:dyDescent="0.45">
      <c r="A25" s="1" t="s">
        <v>36</v>
      </c>
      <c r="B25" s="22">
        <v>0.66300000000000003</v>
      </c>
    </row>
    <row r="26" spans="1:2" x14ac:dyDescent="0.45">
      <c r="A26" s="1" t="s">
        <v>7</v>
      </c>
      <c r="B26" s="22">
        <v>0.61170000000000002</v>
      </c>
    </row>
    <row r="27" spans="1:2" x14ac:dyDescent="0.45">
      <c r="A27" s="1" t="s">
        <v>39</v>
      </c>
      <c r="B27" s="22">
        <v>0.59309999999999996</v>
      </c>
    </row>
    <row r="28" spans="1:2" x14ac:dyDescent="0.45">
      <c r="A28" s="1" t="s">
        <v>43</v>
      </c>
      <c r="B28" s="22">
        <v>0.55820000000000003</v>
      </c>
    </row>
    <row r="29" spans="1:2" x14ac:dyDescent="0.45">
      <c r="A29" s="1" t="s">
        <v>48</v>
      </c>
      <c r="B29" s="22">
        <v>0.55279999999999996</v>
      </c>
    </row>
    <row r="30" spans="1:2" x14ac:dyDescent="0.45">
      <c r="A30" s="1" t="s">
        <v>32</v>
      </c>
      <c r="B30" s="22">
        <v>0.53959999999999997</v>
      </c>
    </row>
    <row r="31" spans="1:2" x14ac:dyDescent="0.45">
      <c r="A31" s="1" t="s">
        <v>27</v>
      </c>
      <c r="B31" s="22">
        <v>0.52990000000000004</v>
      </c>
    </row>
    <row r="32" spans="1:2" x14ac:dyDescent="0.45">
      <c r="A32" s="1" t="s">
        <v>11</v>
      </c>
      <c r="B32" s="22">
        <v>0.51839999999999997</v>
      </c>
    </row>
    <row r="33" spans="1:2" x14ac:dyDescent="0.45">
      <c r="A33" s="1" t="s">
        <v>42</v>
      </c>
      <c r="B33" s="22">
        <v>0.51729999999999998</v>
      </c>
    </row>
    <row r="34" spans="1:2" x14ac:dyDescent="0.45">
      <c r="A34" s="1" t="s">
        <v>29</v>
      </c>
      <c r="B34" s="22">
        <v>0.50780000000000003</v>
      </c>
    </row>
    <row r="35" spans="1:2" x14ac:dyDescent="0.45">
      <c r="A35" s="1" t="s">
        <v>31</v>
      </c>
      <c r="B35" s="22">
        <v>0.50609999999999999</v>
      </c>
    </row>
    <row r="36" spans="1:2" x14ac:dyDescent="0.45">
      <c r="A36" s="1" t="s">
        <v>62</v>
      </c>
      <c r="B36" s="22">
        <v>0.50519999999999998</v>
      </c>
    </row>
    <row r="37" spans="1:2" x14ac:dyDescent="0.45">
      <c r="A37" s="1" t="s">
        <v>26</v>
      </c>
      <c r="B37" s="22">
        <v>0.49830000000000002</v>
      </c>
    </row>
    <row r="38" spans="1:2" x14ac:dyDescent="0.45">
      <c r="A38" s="1" t="s">
        <v>55</v>
      </c>
      <c r="B38" s="22">
        <v>0.49609999999999999</v>
      </c>
    </row>
    <row r="39" spans="1:2" x14ac:dyDescent="0.45">
      <c r="A39" s="1" t="s">
        <v>38</v>
      </c>
      <c r="B39" s="22">
        <v>0.48099999999999998</v>
      </c>
    </row>
    <row r="40" spans="1:2" x14ac:dyDescent="0.45">
      <c r="A40" s="1" t="s">
        <v>9</v>
      </c>
      <c r="B40" s="22">
        <v>0.47060000000000002</v>
      </c>
    </row>
    <row r="41" spans="1:2" x14ac:dyDescent="0.45">
      <c r="A41" s="1" t="s">
        <v>23</v>
      </c>
      <c r="B41" s="22">
        <v>0.45860000000000001</v>
      </c>
    </row>
    <row r="42" spans="1:2" x14ac:dyDescent="0.45">
      <c r="A42" s="1" t="s">
        <v>14</v>
      </c>
      <c r="B42" s="22">
        <v>0.45689999999999997</v>
      </c>
    </row>
    <row r="43" spans="1:2" x14ac:dyDescent="0.45">
      <c r="A43" s="1" t="s">
        <v>44</v>
      </c>
      <c r="B43" s="22">
        <v>0.44829999999999998</v>
      </c>
    </row>
    <row r="44" spans="1:2" x14ac:dyDescent="0.45">
      <c r="A44" s="1" t="s">
        <v>30</v>
      </c>
      <c r="B44" s="22">
        <v>0.44700000000000001</v>
      </c>
    </row>
    <row r="45" spans="1:2" x14ac:dyDescent="0.45">
      <c r="A45" s="1" t="s">
        <v>53</v>
      </c>
      <c r="B45" s="22">
        <v>0.44240000000000002</v>
      </c>
    </row>
    <row r="46" spans="1:2" x14ac:dyDescent="0.45">
      <c r="A46" s="1" t="s">
        <v>28</v>
      </c>
      <c r="B46" s="22">
        <v>0.4355</v>
      </c>
    </row>
    <row r="47" spans="1:2" x14ac:dyDescent="0.45">
      <c r="A47" s="1" t="s">
        <v>47</v>
      </c>
      <c r="B47" s="22">
        <v>0.41909999999999997</v>
      </c>
    </row>
    <row r="48" spans="1:2" x14ac:dyDescent="0.45">
      <c r="A48" s="1" t="s">
        <v>45</v>
      </c>
      <c r="B48" s="22">
        <v>0.3372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22</vt:i4>
      </vt:variant>
    </vt:vector>
  </HeadingPairs>
  <TitlesOfParts>
    <vt:vector size="22" baseType="lpstr">
      <vt:lpstr>2feb</vt:lpstr>
      <vt:lpstr>9feb</vt:lpstr>
      <vt:lpstr>16feb</vt:lpstr>
      <vt:lpstr>23feb</vt:lpstr>
      <vt:lpstr>Stand Februari</vt:lpstr>
      <vt:lpstr>Stand Maart</vt:lpstr>
      <vt:lpstr>Stand April</vt:lpstr>
      <vt:lpstr>Stand mei</vt:lpstr>
      <vt:lpstr>4 mei</vt:lpstr>
      <vt:lpstr>11 mei</vt:lpstr>
      <vt:lpstr>18 mei</vt:lpstr>
      <vt:lpstr>25 mei</vt:lpstr>
      <vt:lpstr>27 april</vt:lpstr>
      <vt:lpstr>20 april</vt:lpstr>
      <vt:lpstr>13 april</vt:lpstr>
      <vt:lpstr>6 april</vt:lpstr>
      <vt:lpstr>30 maart</vt:lpstr>
      <vt:lpstr>23 maart</vt:lpstr>
      <vt:lpstr>16 maart</vt:lpstr>
      <vt:lpstr>9 maart</vt:lpstr>
      <vt:lpstr>2 maart</vt:lpstr>
      <vt:lpstr>Ledenlijst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</dc:creator>
  <cp:keywords/>
  <dc:description/>
  <cp:lastModifiedBy>Harrie van den Nieuwenhuijzen</cp:lastModifiedBy>
  <cp:revision/>
  <dcterms:created xsi:type="dcterms:W3CDTF">2021-03-01T13:47:26Z</dcterms:created>
  <dcterms:modified xsi:type="dcterms:W3CDTF">2021-05-25T20:53:41Z</dcterms:modified>
  <cp:category/>
  <cp:contentStatus/>
</cp:coreProperties>
</file>